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3年-2025年\2025年工作\区财政\"/>
    </mc:Choice>
  </mc:AlternateContent>
  <bookViews>
    <workbookView xWindow="348" yWindow="372" windowWidth="22608" windowHeight="11604" firstSheet="8" activeTab="9"/>
  </bookViews>
  <sheets>
    <sheet name="00 - 预算批复封面" sheetId="1" r:id="rId1"/>
    <sheet name="01 - 收支预算总表" sheetId="2" r:id="rId2"/>
    <sheet name="02 - 收入预算总表" sheetId="3" r:id="rId3"/>
    <sheet name="03 - 支出预算总表" sheetId="4" r:id="rId4"/>
    <sheet name="04 - 财政拨款收支预算表" sheetId="5" r:id="rId5"/>
    <sheet name="05 - 一般公共预算支出表" sheetId="6" r:id="rId6"/>
    <sheet name="06-一般公共预算财政拨款基本支出表（部门经济分类）" sheetId="11" r:id="rId7"/>
    <sheet name="07-一般公共预算财政拨款基本支出表（政府经济分类）" sheetId="12" r:id="rId8"/>
    <sheet name="08 - 政府性基金预算支出表" sheetId="8" r:id="rId9"/>
    <sheet name="09-部门预算财政拨款“三公”经费支出表" sheetId="9" r:id="rId10"/>
  </sheets>
  <calcPr calcId="152511"/>
</workbook>
</file>

<file path=xl/calcChain.xml><?xml version="1.0" encoding="utf-8"?>
<calcChain xmlns="http://schemas.openxmlformats.org/spreadsheetml/2006/main">
  <c r="C13" i="9" l="1"/>
  <c r="C12" i="9"/>
  <c r="C11" i="9"/>
  <c r="F10" i="9"/>
  <c r="E10" i="9"/>
  <c r="D10" i="9"/>
  <c r="C10" i="9" s="1"/>
  <c r="C9" i="9"/>
  <c r="F8" i="9"/>
  <c r="E8" i="9"/>
  <c r="D8" i="9"/>
  <c r="C8" i="9" s="1"/>
  <c r="F7" i="9"/>
  <c r="E7" i="9"/>
  <c r="D7" i="9"/>
  <c r="C7" i="9" s="1"/>
  <c r="E17" i="6" l="1"/>
  <c r="D17" i="6"/>
  <c r="F16" i="6"/>
  <c r="E16" i="6"/>
  <c r="D16" i="6" s="1"/>
  <c r="F15" i="6"/>
  <c r="E15" i="6" s="1"/>
  <c r="D15" i="6" s="1"/>
  <c r="E14" i="6"/>
  <c r="D14" i="6"/>
  <c r="E13" i="6"/>
  <c r="D13" i="6"/>
  <c r="F12" i="6"/>
  <c r="E12" i="6"/>
  <c r="D12" i="6" s="1"/>
  <c r="F11" i="6"/>
  <c r="E11" i="6" s="1"/>
  <c r="D11" i="6" s="1"/>
  <c r="E10" i="6"/>
  <c r="D10" i="6"/>
  <c r="F9" i="6"/>
  <c r="E9" i="6"/>
  <c r="D9" i="6" s="1"/>
  <c r="F8" i="6"/>
  <c r="E8" i="6" s="1"/>
  <c r="D8" i="6" s="1"/>
  <c r="F7" i="6" l="1"/>
  <c r="E7" i="6" s="1"/>
  <c r="G42" i="5" l="1"/>
  <c r="H37" i="5"/>
  <c r="H42" i="5" s="1"/>
  <c r="G37" i="5"/>
  <c r="F37" i="5"/>
  <c r="F42" i="5" s="1"/>
  <c r="C37" i="5"/>
  <c r="C42" i="5" s="1"/>
  <c r="E36" i="5"/>
  <c r="E35" i="5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3" i="5"/>
  <c r="E12" i="5"/>
  <c r="E11" i="5"/>
  <c r="E9" i="5"/>
  <c r="E8" i="5"/>
  <c r="E42" i="5" s="1"/>
  <c r="E7" i="5"/>
  <c r="E37" i="5" s="1"/>
  <c r="D17" i="4" l="1"/>
  <c r="E16" i="4"/>
  <c r="D16" i="4" s="1"/>
  <c r="E15" i="4"/>
  <c r="D15" i="4" s="1"/>
  <c r="D14" i="4"/>
  <c r="D13" i="4"/>
  <c r="E12" i="4"/>
  <c r="D12" i="4" s="1"/>
  <c r="E11" i="4"/>
  <c r="D11" i="4" s="1"/>
  <c r="D10" i="4"/>
  <c r="D9" i="4" s="1"/>
  <c r="D8" i="4" s="1"/>
  <c r="F9" i="4"/>
  <c r="E9" i="4"/>
  <c r="E8" i="4" s="1"/>
  <c r="E7" i="4" s="1"/>
  <c r="F8" i="4"/>
  <c r="F7" i="4" s="1"/>
  <c r="E17" i="3" l="1"/>
  <c r="D17" i="3"/>
  <c r="F16" i="3"/>
  <c r="E16" i="3"/>
  <c r="D16" i="3" s="1"/>
  <c r="F15" i="3"/>
  <c r="E15" i="3" s="1"/>
  <c r="D15" i="3" s="1"/>
  <c r="E14" i="3"/>
  <c r="D14" i="3"/>
  <c r="E13" i="3"/>
  <c r="D13" i="3"/>
  <c r="F12" i="3"/>
  <c r="E12" i="3"/>
  <c r="D12" i="3" s="1"/>
  <c r="F11" i="3"/>
  <c r="E11" i="3" s="1"/>
  <c r="D11" i="3" s="1"/>
  <c r="E10" i="3"/>
  <c r="D10" i="3"/>
  <c r="F9" i="3"/>
  <c r="E9" i="3"/>
  <c r="D9" i="3" s="1"/>
  <c r="F8" i="3"/>
  <c r="E8" i="3" s="1"/>
  <c r="D8" i="3" s="1"/>
  <c r="D7" i="3" l="1"/>
  <c r="E37" i="2" l="1"/>
  <c r="C37" i="2"/>
  <c r="E38" i="2" s="1"/>
  <c r="E39" i="2" l="1"/>
  <c r="C39" i="2"/>
</calcChain>
</file>

<file path=xl/sharedStrings.xml><?xml version="1.0" encoding="utf-8"?>
<sst xmlns="http://schemas.openxmlformats.org/spreadsheetml/2006/main" count="299" uniqueCount="155">
  <si>
    <t>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</si>
  <si>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</si>
  <si>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</si>
  <si>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</si>
  <si>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</si>
  <si>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</si>
  <si>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</si>
  <si>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</si>
  <si>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</si>
  <si>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本年收入合计</t>
  </si>
  <si>
    <t>本年支出合计</t>
  </si>
  <si>
    <t>上级补助收入</t>
  </si>
  <si>
    <t>附属单位上缴收入</t>
  </si>
  <si>
    <t>对附属单位补助支出</t>
  </si>
  <si>
    <t>上缴上级支出</t>
  </si>
  <si>
    <t>上年结转</t>
  </si>
  <si>
    <t>科目编码</t>
  </si>
  <si>
    <t>科目名称</t>
  </si>
  <si>
    <t>合计</t>
  </si>
  <si>
    <t>其他收入</t>
  </si>
  <si>
    <t>小计</t>
  </si>
  <si>
    <t>公共安全支出</t>
  </si>
  <si>
    <t>法院</t>
  </si>
  <si>
    <t>事业运行</t>
  </si>
  <si>
    <t>机关事业单位基本养老保险缴费支出</t>
  </si>
  <si>
    <t>机关事业单位职业年金缴费支出</t>
  </si>
  <si>
    <t>住房公积金</t>
  </si>
  <si>
    <t>基本支出</t>
  </si>
  <si>
    <t>项目支出</t>
  </si>
  <si>
    <t>项目</t>
  </si>
  <si>
    <t>一、一般公共预算拨款收入</t>
  </si>
  <si>
    <t>二、政府性基金预算拨款收入</t>
  </si>
  <si>
    <t>三、国有资本经营预算拨款收入</t>
  </si>
  <si>
    <t>预算年度：2025</t>
  </si>
  <si>
    <t>金额单位：万元</t>
  </si>
  <si>
    <t>序号</t>
  </si>
  <si>
    <t>资金性质</t>
  </si>
  <si>
    <t>一般公共预算财政拨款</t>
  </si>
  <si>
    <t>政府性基金财政拨款</t>
  </si>
  <si>
    <t>国有资本经营预算财政拨款</t>
  </si>
  <si>
    <t>栏次</t>
  </si>
  <si>
    <t>“三公”经费合计</t>
  </si>
  <si>
    <t>一、因公出国"境"费</t>
  </si>
  <si>
    <t>二、公务用车购置及运维费</t>
  </si>
  <si>
    <t xml:space="preserve">       其中:公务用车购置费</t>
  </si>
  <si>
    <t xml:space="preserve">       公务用车运行维护费</t>
  </si>
  <si>
    <t>三、公务接待费</t>
  </si>
  <si>
    <t>支出部门经济分类科目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</si>
  <si>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</si>
  <si>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</si>
  <si>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</si>
  <si>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</si>
  <si>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</si>
  <si>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</si>
  <si>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</si>
  <si>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</si>
  <si>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</si>
  <si>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</si>
  <si>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</si>
  <si>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</si>
  <si>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商品和服务支出</t>
  </si>
  <si>
    <t>工会经费</t>
  </si>
  <si>
    <t>其他交通费用</t>
  </si>
  <si>
    <t>其他商品和服务支出</t>
  </si>
  <si>
    <t>对个人和家庭的补助</t>
  </si>
  <si>
    <t>医疗费补助</t>
  </si>
  <si>
    <t>政府经济分类科目</t>
  </si>
  <si>
    <t>本年一般公共预算基本支出</t>
  </si>
  <si>
    <t>对事业单位经常性补助</t>
  </si>
  <si>
    <t>社会福利和救助</t>
  </si>
  <si>
    <t>单位预算批复表</t>
    <phoneticPr fontId="0" type="noConversion"/>
  </si>
  <si>
    <t>二〇二五年三月</t>
    <phoneticPr fontId="0" type="noConversion"/>
  </si>
  <si>
    <t>预算单位编码及名称：[301002]青岛市黄岛区人民法院司法技术装备中心</t>
  </si>
  <si>
    <t>收入</t>
  </si>
  <si>
    <t>支出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</si>
  <si>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</si>
  <si>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</si>
  <si>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</si>
  <si>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</si>
  <si>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</si>
  <si>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</si>
  <si>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</si>
  <si>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</si>
  <si>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</si>
  <si>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</si>
  <si>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</si>
  <si>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</si>
  <si>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</si>
  <si>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</si>
  <si>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</si>
  <si>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</si>
  <si>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</si>
  <si>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</si>
  <si>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</si>
  <si>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</si>
  <si>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</si>
  <si>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</si>
  <si>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</si>
  <si>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</si>
  <si>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</si>
  <si>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</si>
  <si>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</si>
  <si>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</si>
  <si>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上年结转结余</t>
  </si>
  <si>
    <t>年终结转结余</t>
  </si>
  <si>
    <t>收入总计</t>
  </si>
  <si>
    <t>支出总计</t>
  </si>
  <si>
    <t>单位预算收支总表</t>
    <phoneticPr fontId="0" type="noConversion"/>
  </si>
  <si>
    <t>单位预算批复表1</t>
    <phoneticPr fontId="0" type="noConversion"/>
  </si>
  <si>
    <t>功能分类科目</t>
  </si>
  <si>
    <t>本年收入</t>
  </si>
  <si>
    <t>财政拨款收入</t>
  </si>
  <si>
    <t>财政专户收入</t>
  </si>
  <si>
    <t>事业收入</t>
  </si>
  <si>
    <t>经营收入</t>
  </si>
  <si>
    <t>社会保障和就业支出</t>
    <phoneticPr fontId="12" type="noConversion"/>
  </si>
  <si>
    <t>行政事业单位养老支出</t>
    <phoneticPr fontId="12" type="noConversion"/>
  </si>
  <si>
    <t>住房保障支出</t>
    <phoneticPr fontId="12" type="noConversion"/>
  </si>
  <si>
    <t>住房改革支出</t>
    <phoneticPr fontId="12" type="noConversion"/>
  </si>
  <si>
    <t>住房公积金</t>
    <phoneticPr fontId="12" type="noConversion"/>
  </si>
  <si>
    <t>单位预算收入总表</t>
    <phoneticPr fontId="0" type="noConversion"/>
  </si>
  <si>
    <t>单位预算批复表2</t>
    <phoneticPr fontId="0" type="noConversion"/>
  </si>
  <si>
    <t>支出功能分类科目</t>
  </si>
  <si>
    <t>经营支出</t>
  </si>
  <si>
    <t>社会保障和就业支出</t>
    <phoneticPr fontId="12" type="noConversion"/>
  </si>
  <si>
    <t>住房公积金</t>
    <phoneticPr fontId="12" type="noConversion"/>
  </si>
  <si>
    <t>单位预算支出总表</t>
    <phoneticPr fontId="0" type="noConversion"/>
  </si>
  <si>
    <t>单位预算批复表3</t>
    <phoneticPr fontId="0" type="noConversion"/>
  </si>
  <si>
    <t>金额</t>
  </si>
  <si>
    <t>政府性基金预算财政拨款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</si>
  <si>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</si>
  <si>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</si>
  <si>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</si>
  <si>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</si>
  <si>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</si>
  <si>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单位预算财政拨款收支总表</t>
    <phoneticPr fontId="0" type="noConversion"/>
  </si>
  <si>
    <t>单位预算批复表4</t>
    <phoneticPr fontId="0" type="noConversion"/>
  </si>
  <si>
    <t>社会保障和就业支出</t>
    <phoneticPr fontId="12" type="noConversion"/>
  </si>
  <si>
    <t>行政事业单位养老支出</t>
    <phoneticPr fontId="12" type="noConversion"/>
  </si>
  <si>
    <t>住房保障支出</t>
    <phoneticPr fontId="12" type="noConversion"/>
  </si>
  <si>
    <t>住房改革支出</t>
    <phoneticPr fontId="12" type="noConversion"/>
  </si>
  <si>
    <t>单位预算一般公共预算财政拨款支出表</t>
    <phoneticPr fontId="0" type="noConversion"/>
  </si>
  <si>
    <t>单位预算批复表5</t>
    <phoneticPr fontId="0" type="noConversion"/>
  </si>
  <si>
    <t>一般公共预算财政拨款基本支出表（部门经济分类）</t>
  </si>
  <si>
    <t>单位预算批复表6</t>
    <phoneticPr fontId="8" type="noConversion"/>
  </si>
  <si>
    <t>一般公共预算财政拨款基本支出表（政府经济分类）</t>
  </si>
  <si>
    <t>单位预算批复表7</t>
    <phoneticPr fontId="8" type="noConversion"/>
  </si>
  <si>
    <t>单位预算政府性基金预算财政拨款支出表</t>
    <phoneticPr fontId="0" type="noConversion"/>
  </si>
  <si>
    <t>单位预算财政拨款“三公”经费支出表</t>
    <phoneticPr fontId="0" type="noConversion"/>
  </si>
  <si>
    <t>单位预算批复表8</t>
    <phoneticPr fontId="0" type="noConversion"/>
  </si>
  <si>
    <t>单位预算批复表9</t>
    <phoneticPr fontId="0" type="noConversion"/>
  </si>
  <si>
    <r>
      <rPr>
        <sz val="11"/>
        <color indexed="0"/>
        <rFont val="宋体"/>
        <family val="3"/>
        <charset val="134"/>
      </rPr>
      <t>备注：</t>
    </r>
    <r>
      <rPr>
        <sz val="11"/>
        <rFont val="宋体"/>
        <family val="3"/>
        <charset val="134"/>
        <scheme val="minor"/>
      </rPr>
      <t>1.</t>
    </r>
    <r>
      <rPr>
        <sz val="11"/>
        <color indexed="0"/>
        <rFont val="宋体"/>
        <family val="3"/>
        <charset val="134"/>
      </rPr>
      <t>报表金额单位转换时可能存在四舍五入尾数误差。</t>
    </r>
    <phoneticPr fontId="0" type="noConversion"/>
  </si>
  <si>
    <t>备注：本单位2025年无政府性基金预算财政拨款安排的支出，故本表无数据。</t>
    <phoneticPr fontId="0" type="noConversion"/>
  </si>
  <si>
    <t>备注：本单位2025年无“三公”经费支出，故本表无数据。</t>
    <phoneticPr fontId="0" type="noConversion"/>
  </si>
  <si>
    <t>预算单位编码及名称：[301002]青岛市黄岛区人民法院司法技术装备中心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</si>
</sst>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Calibri"/>
      <family val="1"/>
    </font>
    <font>
      <sz val="36"/>
      <name val="方正小标宋简体"/>
      <charset val="134"/>
    </font>
    <font>
      <sz val="10"/>
      <name val="Arial"/>
      <family val="2"/>
    </font>
    <font>
      <sz val="13"/>
      <name val="Arial"/>
      <family val="2"/>
    </font>
    <font>
      <sz val="11"/>
      <name val="宋体"/>
      <charset val="134"/>
    </font>
    <font>
      <sz val="28"/>
      <name val="黑体"/>
      <charset val="134"/>
    </font>
    <font>
      <sz val="20"/>
      <name val="宋体"/>
      <charset val="134"/>
    </font>
    <font>
      <sz val="11"/>
      <color indexed="0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11"/>
      <name val="黑体"/>
      <family val="3"/>
      <charset val="134"/>
    </font>
    <font>
      <sz val="11"/>
      <color rgb="FF000000"/>
      <name val="Calibri"/>
      <family val="1"/>
    </font>
    <font>
      <sz val="20"/>
      <name val="Calibri"/>
    </font>
    <font>
      <sz val="11"/>
      <color indexed="0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1">
    <xf numFmtId="0" fontId="0" fillId="0" borderId="0" xfId="0" applyAlignment="1">
      <alignment vertical="top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7" fillId="0" borderId="0" xfId="0" applyFont="1">
      <alignment vertical="top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2" fontId="11" fillId="0" borderId="8" xfId="0" applyNumberFormat="1" applyFont="1" applyBorder="1" applyAlignment="1">
      <alignment horizontal="right" vertical="center"/>
    </xf>
    <xf numFmtId="0" fontId="0" fillId="0" borderId="0" xfId="0" applyFont="1">
      <alignment vertical="top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2" fontId="11" fillId="0" borderId="4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top"/>
    </xf>
    <xf numFmtId="2" fontId="11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7" fillId="0" borderId="8" xfId="0" applyFont="1" applyBorder="1">
      <alignment vertical="top"/>
    </xf>
    <xf numFmtId="0" fontId="16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opLeftCell="A16" zoomScaleNormal="100" workbookViewId="0">
      <selection activeCell="A6" sqref="A6:P6"/>
    </sheetView>
  </sheetViews>
  <sheetFormatPr defaultColWidth="8.6640625" defaultRowHeight="15" customHeight="1"/>
  <sheetData>
    <row r="1" spans="1:16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ht="25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ht="25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</row>
    <row r="5" spans="1:16" ht="25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</row>
    <row r="6" spans="1:16" ht="46.5" customHeight="1">
      <c r="A6" s="42" t="s">
        <v>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25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</row>
    <row r="8" spans="1:16" ht="25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</row>
    <row r="9" spans="1:16" ht="25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</row>
    <row r="10" spans="1:16" ht="25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"/>
    </row>
    <row r="11" spans="1:16" ht="30" customHeight="1">
      <c r="A11" s="2"/>
      <c r="B11" s="2"/>
      <c r="C11" s="2"/>
      <c r="D11" s="2"/>
      <c r="E11" s="2"/>
      <c r="F11" s="2"/>
      <c r="G11" s="43" t="s">
        <v>71</v>
      </c>
      <c r="H11" s="43"/>
      <c r="I11" s="43"/>
      <c r="J11" s="43"/>
      <c r="K11" s="2"/>
      <c r="L11" s="2"/>
      <c r="M11" s="2"/>
      <c r="N11" s="2"/>
      <c r="O11" s="2"/>
      <c r="P11" s="1"/>
    </row>
    <row r="12" spans="1:16" ht="25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"/>
    </row>
    <row r="13" spans="1:16" ht="25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ht="2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ht="25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</sheetData>
  <mergeCells count="2">
    <mergeCell ref="A6:P6"/>
    <mergeCell ref="G11:J11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pane ySplit="1" topLeftCell="A2" activePane="bottomLeft" state="frozen"/>
      <selection activeCell="A2" sqref="A2:F2"/>
      <selection pane="bottomLeft" activeCell="C10" sqref="C10"/>
    </sheetView>
  </sheetViews>
  <sheetFormatPr defaultColWidth="8.88671875" defaultRowHeight="15" customHeight="1"/>
  <cols>
    <col min="1" max="1" width="21.44140625" style="36" customWidth="1"/>
    <col min="2" max="2" width="35.6640625" style="36" customWidth="1"/>
    <col min="3" max="6" width="28.5546875" style="29" customWidth="1"/>
    <col min="7" max="16384" width="8.88671875" style="11"/>
  </cols>
  <sheetData>
    <row r="1" spans="1:6" ht="15" customHeight="1">
      <c r="A1" s="3"/>
      <c r="F1" s="29" t="s">
        <v>150</v>
      </c>
    </row>
    <row r="2" spans="1:6" s="36" customFormat="1" ht="45" customHeight="1">
      <c r="A2" s="57" t="s">
        <v>148</v>
      </c>
      <c r="B2" s="57"/>
      <c r="C2" s="57"/>
      <c r="D2" s="57"/>
      <c r="E2" s="57"/>
      <c r="F2" s="57"/>
    </row>
    <row r="3" spans="1:6" s="36" customFormat="1" ht="22.5" customHeight="1">
      <c r="A3" s="58" t="s">
        <v>154</v>
      </c>
      <c r="B3" s="59"/>
      <c r="C3" s="59"/>
      <c r="D3" s="59"/>
      <c r="E3" s="37" t="s">
        <v>33</v>
      </c>
      <c r="F3" s="38" t="s">
        <v>34</v>
      </c>
    </row>
    <row r="4" spans="1:6" s="36" customFormat="1" ht="22.5" customHeight="1">
      <c r="A4" s="60" t="s">
        <v>35</v>
      </c>
      <c r="B4" s="60" t="s">
        <v>29</v>
      </c>
      <c r="C4" s="60" t="s">
        <v>36</v>
      </c>
      <c r="D4" s="60"/>
      <c r="E4" s="60"/>
      <c r="F4" s="60"/>
    </row>
    <row r="5" spans="1:6" s="36" customFormat="1" ht="22.5" customHeight="1">
      <c r="A5" s="60"/>
      <c r="B5" s="60"/>
      <c r="C5" s="39" t="s">
        <v>18</v>
      </c>
      <c r="D5" s="39" t="s">
        <v>37</v>
      </c>
      <c r="E5" s="39" t="s">
        <v>38</v>
      </c>
      <c r="F5" s="39" t="s">
        <v>39</v>
      </c>
    </row>
    <row r="6" spans="1:6" s="36" customFormat="1" ht="22.5" customHeight="1">
      <c r="A6" s="39" t="s">
        <v>40</v>
      </c>
      <c r="B6" s="39">
        <v>1</v>
      </c>
      <c r="C6" s="39">
        <v>2</v>
      </c>
      <c r="D6" s="39">
        <v>3</v>
      </c>
      <c r="E6" s="39">
        <v>4</v>
      </c>
      <c r="F6" s="39">
        <v>5</v>
      </c>
    </row>
    <row r="7" spans="1:6" s="31" customFormat="1" ht="22.5" customHeight="1">
      <c r="A7" s="40">
        <v>1</v>
      </c>
      <c r="B7" s="41" t="s">
        <v>18</v>
      </c>
      <c r="C7" s="32">
        <f t="shared" ref="C7:C13" si="0">SUM(D7,E7,F7)</f>
        <v>0</v>
      </c>
      <c r="D7" s="32">
        <f>D8</f>
        <v>0</v>
      </c>
      <c r="E7" s="32">
        <f>E8</f>
        <v>0</v>
      </c>
      <c r="F7" s="32">
        <f>F8</f>
        <v>0</v>
      </c>
    </row>
    <row r="8" spans="1:6" s="31" customFormat="1" ht="22.5" customHeight="1">
      <c r="A8" s="40">
        <v>2</v>
      </c>
      <c r="B8" s="41" t="s">
        <v>41</v>
      </c>
      <c r="C8" s="32">
        <f t="shared" si="0"/>
        <v>0</v>
      </c>
      <c r="D8" s="32">
        <f>SUM(D9,D11,D12,D13)</f>
        <v>0</v>
      </c>
      <c r="E8" s="32">
        <f>SUM(E9,E11,E12,E13)</f>
        <v>0</v>
      </c>
      <c r="F8" s="32">
        <f>SUM(F9,F11,F12,F13)</f>
        <v>0</v>
      </c>
    </row>
    <row r="9" spans="1:6" s="31" customFormat="1" ht="22.5" customHeight="1">
      <c r="A9" s="40">
        <v>3</v>
      </c>
      <c r="B9" s="41" t="s">
        <v>42</v>
      </c>
      <c r="C9" s="32">
        <f t="shared" si="0"/>
        <v>0</v>
      </c>
      <c r="D9" s="32">
        <v>0</v>
      </c>
      <c r="E9" s="32">
        <v>0</v>
      </c>
      <c r="F9" s="32">
        <v>0</v>
      </c>
    </row>
    <row r="10" spans="1:6" s="31" customFormat="1" ht="22.5" customHeight="1">
      <c r="A10" s="40">
        <v>4</v>
      </c>
      <c r="B10" s="41" t="s">
        <v>43</v>
      </c>
      <c r="C10" s="32">
        <f t="shared" si="0"/>
        <v>0</v>
      </c>
      <c r="D10" s="32">
        <f>SUM(D11,D12)</f>
        <v>0</v>
      </c>
      <c r="E10" s="32">
        <f>SUM(E11,E12)</f>
        <v>0</v>
      </c>
      <c r="F10" s="32">
        <f>SUM(F11,F12)</f>
        <v>0</v>
      </c>
    </row>
    <row r="11" spans="1:6" s="31" customFormat="1" ht="22.5" customHeight="1">
      <c r="A11" s="40">
        <v>5</v>
      </c>
      <c r="B11" s="41" t="s">
        <v>44</v>
      </c>
      <c r="C11" s="32">
        <f t="shared" si="0"/>
        <v>0</v>
      </c>
      <c r="D11" s="32">
        <v>0</v>
      </c>
      <c r="E11" s="32">
        <v>0</v>
      </c>
      <c r="F11" s="32">
        <v>0</v>
      </c>
    </row>
    <row r="12" spans="1:6" s="31" customFormat="1" ht="22.5" customHeight="1">
      <c r="A12" s="40">
        <v>6</v>
      </c>
      <c r="B12" s="41" t="s">
        <v>45</v>
      </c>
      <c r="C12" s="32">
        <f t="shared" si="0"/>
        <v>0</v>
      </c>
      <c r="D12" s="32">
        <v>0</v>
      </c>
      <c r="E12" s="32">
        <v>0</v>
      </c>
      <c r="F12" s="32">
        <v>0</v>
      </c>
    </row>
    <row r="13" spans="1:6" s="31" customFormat="1" ht="22.5" customHeight="1">
      <c r="A13" s="40">
        <v>7</v>
      </c>
      <c r="B13" s="41" t="s">
        <v>46</v>
      </c>
      <c r="C13" s="32">
        <f t="shared" si="0"/>
        <v>0</v>
      </c>
      <c r="D13" s="32">
        <v>0</v>
      </c>
      <c r="E13" s="32">
        <v>0</v>
      </c>
      <c r="F13" s="32">
        <v>0</v>
      </c>
    </row>
    <row r="14" spans="1:6" ht="15" customHeight="1">
      <c r="A14" s="4" t="s">
        <v>153</v>
      </c>
    </row>
  </sheetData>
  <mergeCells count="5">
    <mergeCell ref="A2:F2"/>
    <mergeCell ref="A3:D3"/>
    <mergeCell ref="A4:A5"/>
    <mergeCell ref="B4:B5"/>
    <mergeCell ref="C4:F4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pane ySplit="5" topLeftCell="A36" activePane="bottomLeft" state="frozen"/>
      <selection pane="bottomLeft" activeCell="A40" sqref="A40"/>
    </sheetView>
  </sheetViews>
  <sheetFormatPr defaultColWidth="8.88671875" defaultRowHeight="15" customHeight="1"/>
  <cols>
    <col min="1" max="1" width="7.109375" style="13" customWidth="1"/>
    <col min="2" max="5" width="35.6640625" style="13" customWidth="1"/>
    <col min="6" max="16384" width="8.88671875" style="11"/>
  </cols>
  <sheetData>
    <row r="1" spans="1:5" ht="15" customHeight="1">
      <c r="A1" s="3"/>
      <c r="E1" s="19" t="s">
        <v>108</v>
      </c>
    </row>
    <row r="2" spans="1:5" s="14" customFormat="1" ht="45" customHeight="1">
      <c r="A2" s="46" t="s">
        <v>107</v>
      </c>
      <c r="B2" s="47"/>
      <c r="C2" s="47"/>
      <c r="D2" s="47"/>
      <c r="E2" s="47"/>
    </row>
    <row r="3" spans="1:5" s="17" customFormat="1" ht="22.5" customHeight="1">
      <c r="A3" s="44" t="s">
        <v>72</v>
      </c>
      <c r="B3" s="45"/>
      <c r="C3" s="45"/>
      <c r="D3" s="15" t="s">
        <v>33</v>
      </c>
      <c r="E3" s="16" t="s">
        <v>34</v>
      </c>
    </row>
    <row r="4" spans="1:5" s="17" customFormat="1" ht="22.5" customHeight="1">
      <c r="A4" s="48" t="s">
        <v>35</v>
      </c>
      <c r="B4" s="48" t="s">
        <v>73</v>
      </c>
      <c r="C4" s="48"/>
      <c r="D4" s="48" t="s">
        <v>74</v>
      </c>
      <c r="E4" s="48"/>
    </row>
    <row r="5" spans="1:5" s="17" customFormat="1" ht="22.5" customHeight="1">
      <c r="A5" s="48"/>
      <c r="B5" s="18" t="s">
        <v>29</v>
      </c>
      <c r="C5" s="18" t="s">
        <v>0</v>
      </c>
      <c r="D5" s="18" t="s">
        <v>29</v>
      </c>
      <c r="E5" s="18" t="s">
        <v>0</v>
      </c>
    </row>
    <row r="6" spans="1:5" s="17" customFormat="1" ht="22.5" customHeight="1">
      <c r="A6" s="18" t="s">
        <v>40</v>
      </c>
      <c r="B6" s="18">
        <v>1</v>
      </c>
      <c r="C6" s="18">
        <v>2</v>
      </c>
      <c r="D6" s="18">
        <v>3</v>
      </c>
      <c r="E6" s="18">
        <v>4</v>
      </c>
    </row>
    <row r="7" spans="1:5" s="12" customFormat="1" ht="22.5" customHeight="1">
      <c r="A7" s="8">
        <v>1</v>
      </c>
      <c r="B7" s="9" t="s">
        <v>30</v>
      </c>
      <c r="C7" s="10">
        <v>3338.7541679999999</v>
      </c>
      <c r="D7" s="9" t="s">
        <v>1</v>
      </c>
      <c r="E7" s="10">
        <v>0</v>
      </c>
    </row>
    <row r="8" spans="1:5" s="12" customFormat="1" ht="22.5" customHeight="1">
      <c r="A8" s="8">
        <v>2</v>
      </c>
      <c r="B8" s="9" t="s">
        <v>31</v>
      </c>
      <c r="C8" s="10">
        <v>0</v>
      </c>
      <c r="D8" s="9" t="s">
        <v>2</v>
      </c>
      <c r="E8" s="10">
        <v>0</v>
      </c>
    </row>
    <row r="9" spans="1:5" s="12" customFormat="1" ht="22.5" customHeight="1">
      <c r="A9" s="8">
        <v>3</v>
      </c>
      <c r="B9" s="9" t="s">
        <v>32</v>
      </c>
      <c r="C9" s="10">
        <v>0</v>
      </c>
      <c r="D9" s="9" t="s">
        <v>3</v>
      </c>
      <c r="E9" s="10">
        <v>0</v>
      </c>
    </row>
    <row r="10" spans="1:5" s="12" customFormat="1" ht="22.5" customHeight="1">
      <c r="A10" s="8">
        <v>4</v>
      </c>
      <c r="B10" s="9" t="s">
        <v>75</v>
      </c>
      <c r="C10" s="10">
        <v>0</v>
      </c>
      <c r="D10" s="9" t="s">
        <v>4</v>
      </c>
      <c r="E10" s="10">
        <v>3021.7</v>
      </c>
    </row>
    <row r="11" spans="1:5" s="12" customFormat="1" ht="22.5" customHeight="1">
      <c r="A11" s="8">
        <v>5</v>
      </c>
      <c r="B11" s="9" t="s">
        <v>76</v>
      </c>
      <c r="C11" s="10">
        <v>0</v>
      </c>
      <c r="D11" s="9" t="s">
        <v>5</v>
      </c>
      <c r="E11" s="10">
        <v>0</v>
      </c>
    </row>
    <row r="12" spans="1:5" s="12" customFormat="1" ht="22.5" customHeight="1">
      <c r="A12" s="8">
        <v>6</v>
      </c>
      <c r="B12" s="9" t="s">
        <v>77</v>
      </c>
      <c r="C12" s="10">
        <v>0</v>
      </c>
      <c r="D12" s="9" t="s">
        <v>6</v>
      </c>
      <c r="E12" s="10">
        <v>0</v>
      </c>
    </row>
    <row r="13" spans="1:5" s="12" customFormat="1" ht="22.5" customHeight="1">
      <c r="A13" s="8">
        <v>7</v>
      </c>
      <c r="B13" s="9" t="s">
        <v>78</v>
      </c>
      <c r="C13" s="10">
        <v>0</v>
      </c>
      <c r="D13" s="9" t="s">
        <v>7</v>
      </c>
      <c r="E13" s="10">
        <v>0</v>
      </c>
    </row>
    <row r="14" spans="1:5" s="12" customFormat="1" ht="22.5" customHeight="1">
      <c r="A14" s="8">
        <v>8</v>
      </c>
      <c r="B14" s="9" t="s">
        <v>79</v>
      </c>
      <c r="C14" s="10">
        <v>0</v>
      </c>
      <c r="D14" s="9" t="s">
        <v>8</v>
      </c>
      <c r="E14" s="10">
        <v>187.54</v>
      </c>
    </row>
    <row r="15" spans="1:5" s="12" customFormat="1" ht="22.5" customHeight="1">
      <c r="A15" s="8">
        <v>9</v>
      </c>
      <c r="B15" s="9" t="s">
        <v>80</v>
      </c>
      <c r="C15" s="10">
        <v>0</v>
      </c>
      <c r="D15" s="9" t="s">
        <v>81</v>
      </c>
      <c r="E15" s="10">
        <v>0</v>
      </c>
    </row>
    <row r="16" spans="1:5" s="12" customFormat="1" ht="22.5" customHeight="1">
      <c r="A16" s="8">
        <v>10</v>
      </c>
      <c r="B16" s="9"/>
      <c r="C16" s="10"/>
      <c r="D16" s="9" t="s">
        <v>82</v>
      </c>
      <c r="E16" s="10">
        <v>0</v>
      </c>
    </row>
    <row r="17" spans="1:5" s="12" customFormat="1" ht="22.5" customHeight="1">
      <c r="A17" s="8">
        <v>11</v>
      </c>
      <c r="B17" s="9"/>
      <c r="C17" s="10"/>
      <c r="D17" s="9" t="s">
        <v>83</v>
      </c>
      <c r="E17" s="10">
        <v>0</v>
      </c>
    </row>
    <row r="18" spans="1:5" s="12" customFormat="1" ht="22.5" customHeight="1">
      <c r="A18" s="8">
        <v>12</v>
      </c>
      <c r="B18" s="9"/>
      <c r="C18" s="10"/>
      <c r="D18" s="9" t="s">
        <v>84</v>
      </c>
      <c r="E18" s="10">
        <v>0</v>
      </c>
    </row>
    <row r="19" spans="1:5" s="12" customFormat="1" ht="22.5" customHeight="1">
      <c r="A19" s="8">
        <v>13</v>
      </c>
      <c r="B19" s="9"/>
      <c r="C19" s="10"/>
      <c r="D19" s="9" t="s">
        <v>85</v>
      </c>
      <c r="E19" s="10">
        <v>0</v>
      </c>
    </row>
    <row r="20" spans="1:5" s="12" customFormat="1" ht="22.5" customHeight="1">
      <c r="A20" s="8">
        <v>14</v>
      </c>
      <c r="B20" s="9"/>
      <c r="C20" s="10"/>
      <c r="D20" s="9" t="s">
        <v>86</v>
      </c>
      <c r="E20" s="10">
        <v>0</v>
      </c>
    </row>
    <row r="21" spans="1:5" s="12" customFormat="1" ht="22.5" customHeight="1">
      <c r="A21" s="8">
        <v>15</v>
      </c>
      <c r="B21" s="9"/>
      <c r="C21" s="10"/>
      <c r="D21" s="9" t="s">
        <v>87</v>
      </c>
      <c r="E21" s="10">
        <v>0</v>
      </c>
    </row>
    <row r="22" spans="1:5" s="12" customFormat="1" ht="22.5" customHeight="1">
      <c r="A22" s="8">
        <v>16</v>
      </c>
      <c r="B22" s="9"/>
      <c r="C22" s="10"/>
      <c r="D22" s="9" t="s">
        <v>88</v>
      </c>
      <c r="E22" s="10">
        <v>0</v>
      </c>
    </row>
    <row r="23" spans="1:5" s="12" customFormat="1" ht="22.5" customHeight="1">
      <c r="A23" s="8">
        <v>17</v>
      </c>
      <c r="B23" s="9"/>
      <c r="C23" s="10"/>
      <c r="D23" s="9" t="s">
        <v>89</v>
      </c>
      <c r="E23" s="10">
        <v>0</v>
      </c>
    </row>
    <row r="24" spans="1:5" s="12" customFormat="1" ht="22.5" customHeight="1">
      <c r="A24" s="8">
        <v>18</v>
      </c>
      <c r="B24" s="9"/>
      <c r="C24" s="10"/>
      <c r="D24" s="9" t="s">
        <v>90</v>
      </c>
      <c r="E24" s="10">
        <v>0</v>
      </c>
    </row>
    <row r="25" spans="1:5" s="12" customFormat="1" ht="22.5" customHeight="1">
      <c r="A25" s="8">
        <v>19</v>
      </c>
      <c r="B25" s="9"/>
      <c r="C25" s="10"/>
      <c r="D25" s="9" t="s">
        <v>91</v>
      </c>
      <c r="E25" s="10">
        <v>0</v>
      </c>
    </row>
    <row r="26" spans="1:5" s="12" customFormat="1" ht="22.5" customHeight="1">
      <c r="A26" s="8">
        <v>20</v>
      </c>
      <c r="B26" s="9"/>
      <c r="C26" s="10"/>
      <c r="D26" s="9" t="s">
        <v>92</v>
      </c>
      <c r="E26" s="10">
        <v>129.51</v>
      </c>
    </row>
    <row r="27" spans="1:5" s="12" customFormat="1" ht="22.5" customHeight="1">
      <c r="A27" s="8">
        <v>21</v>
      </c>
      <c r="B27" s="9"/>
      <c r="C27" s="10"/>
      <c r="D27" s="9" t="s">
        <v>93</v>
      </c>
      <c r="E27" s="10">
        <v>0</v>
      </c>
    </row>
    <row r="28" spans="1:5" s="12" customFormat="1" ht="22.5" customHeight="1">
      <c r="A28" s="8">
        <v>22</v>
      </c>
      <c r="B28" s="9"/>
      <c r="C28" s="10"/>
      <c r="D28" s="9" t="s">
        <v>94</v>
      </c>
      <c r="E28" s="10">
        <v>0</v>
      </c>
    </row>
    <row r="29" spans="1:5" s="12" customFormat="1" ht="22.5" customHeight="1">
      <c r="A29" s="8">
        <v>23</v>
      </c>
      <c r="B29" s="9"/>
      <c r="C29" s="10"/>
      <c r="D29" s="9" t="s">
        <v>95</v>
      </c>
      <c r="E29" s="10">
        <v>0</v>
      </c>
    </row>
    <row r="30" spans="1:5" s="12" customFormat="1" ht="22.5" customHeight="1">
      <c r="A30" s="8">
        <v>24</v>
      </c>
      <c r="B30" s="9"/>
      <c r="C30" s="10"/>
      <c r="D30" s="9" t="s">
        <v>96</v>
      </c>
      <c r="E30" s="10">
        <v>0</v>
      </c>
    </row>
    <row r="31" spans="1:5" s="12" customFormat="1" ht="22.5" customHeight="1">
      <c r="A31" s="8">
        <v>25</v>
      </c>
      <c r="B31" s="9"/>
      <c r="C31" s="10"/>
      <c r="D31" s="9" t="s">
        <v>97</v>
      </c>
      <c r="E31" s="10">
        <v>0</v>
      </c>
    </row>
    <row r="32" spans="1:5" s="12" customFormat="1" ht="22.5" customHeight="1">
      <c r="A32" s="8">
        <v>26</v>
      </c>
      <c r="B32" s="9"/>
      <c r="C32" s="10"/>
      <c r="D32" s="9" t="s">
        <v>98</v>
      </c>
      <c r="E32" s="10">
        <v>0</v>
      </c>
    </row>
    <row r="33" spans="1:5" s="12" customFormat="1" ht="22.5" customHeight="1">
      <c r="A33" s="8">
        <v>27</v>
      </c>
      <c r="B33" s="9"/>
      <c r="C33" s="10"/>
      <c r="D33" s="9" t="s">
        <v>99</v>
      </c>
      <c r="E33" s="10">
        <v>0</v>
      </c>
    </row>
    <row r="34" spans="1:5" s="12" customFormat="1" ht="22.5" customHeight="1">
      <c r="A34" s="8">
        <v>28</v>
      </c>
      <c r="B34" s="9"/>
      <c r="C34" s="10"/>
      <c r="D34" s="9" t="s">
        <v>100</v>
      </c>
      <c r="E34" s="10">
        <v>0</v>
      </c>
    </row>
    <row r="35" spans="1:5" s="12" customFormat="1" ht="22.5" customHeight="1">
      <c r="A35" s="8">
        <v>29</v>
      </c>
      <c r="B35" s="9"/>
      <c r="C35" s="10"/>
      <c r="D35" s="9" t="s">
        <v>101</v>
      </c>
      <c r="E35" s="10">
        <v>0</v>
      </c>
    </row>
    <row r="36" spans="1:5" s="12" customFormat="1" ht="22.5" customHeight="1">
      <c r="A36" s="8">
        <v>30</v>
      </c>
      <c r="B36" s="9"/>
      <c r="C36" s="10"/>
      <c r="D36" s="9" t="s">
        <v>102</v>
      </c>
      <c r="E36" s="10">
        <v>0</v>
      </c>
    </row>
    <row r="37" spans="1:5" s="12" customFormat="1" ht="22.5" customHeight="1">
      <c r="A37" s="8">
        <v>31</v>
      </c>
      <c r="B37" s="9" t="s">
        <v>9</v>
      </c>
      <c r="C37" s="10">
        <f>SUM(C7:C15)</f>
        <v>3338.7541679999999</v>
      </c>
      <c r="D37" s="9" t="s">
        <v>10</v>
      </c>
      <c r="E37" s="10">
        <f>SUM(E7:E36)</f>
        <v>3338.75</v>
      </c>
    </row>
    <row r="38" spans="1:5" s="12" customFormat="1" ht="22.5" customHeight="1">
      <c r="A38" s="8">
        <v>32</v>
      </c>
      <c r="B38" s="9" t="s">
        <v>103</v>
      </c>
      <c r="C38" s="10">
        <v>0</v>
      </c>
      <c r="D38" s="9" t="s">
        <v>104</v>
      </c>
      <c r="E38" s="10">
        <f>C38+C37-E37</f>
        <v>4.1679999999360007E-3</v>
      </c>
    </row>
    <row r="39" spans="1:5" s="12" customFormat="1" ht="22.5" customHeight="1">
      <c r="A39" s="8">
        <v>33</v>
      </c>
      <c r="B39" s="9" t="s">
        <v>105</v>
      </c>
      <c r="C39" s="10">
        <f>SUM(C37:C38)</f>
        <v>3338.7541679999999</v>
      </c>
      <c r="D39" s="9" t="s">
        <v>106</v>
      </c>
      <c r="E39" s="10">
        <f>SUM(E37:E38)</f>
        <v>3338.7541679999999</v>
      </c>
    </row>
    <row r="40" spans="1:5" ht="22.5" customHeight="1">
      <c r="A40" s="19" t="s">
        <v>151</v>
      </c>
    </row>
    <row r="41" spans="1:5" ht="22.5" customHeight="1"/>
    <row r="42" spans="1:5" ht="22.5" hidden="1" customHeight="1"/>
    <row r="43" spans="1:5" ht="22.5" hidden="1" customHeight="1"/>
    <row r="44" spans="1:5" s="13" customFormat="1" ht="22.5" hidden="1" customHeight="1"/>
  </sheetData>
  <mergeCells count="5">
    <mergeCell ref="A3:C3"/>
    <mergeCell ref="A2:E2"/>
    <mergeCell ref="A4:A5"/>
    <mergeCell ref="B4:C4"/>
    <mergeCell ref="D4:E4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pane ySplit="7" topLeftCell="A11" activePane="bottomLeft" state="frozen"/>
      <selection pane="bottomLeft" activeCell="A19" sqref="A19"/>
    </sheetView>
  </sheetViews>
  <sheetFormatPr defaultColWidth="8.88671875" defaultRowHeight="15" customHeight="1"/>
  <cols>
    <col min="1" max="2" width="21.44140625" style="4" customWidth="1"/>
    <col min="3" max="3" width="35.6640625" style="4" customWidth="1"/>
    <col min="4" max="13" width="21.44140625" style="4" customWidth="1"/>
    <col min="14" max="16384" width="8.88671875" style="11"/>
  </cols>
  <sheetData>
    <row r="1" spans="1:13" ht="15" customHeight="1">
      <c r="A1" s="3"/>
      <c r="M1" s="4" t="s">
        <v>121</v>
      </c>
    </row>
    <row r="2" spans="1:13" s="4" customFormat="1" ht="40.5" customHeight="1">
      <c r="A2" s="46" t="s">
        <v>120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" customFormat="1" ht="21" customHeight="1">
      <c r="A3" s="49" t="s">
        <v>72</v>
      </c>
      <c r="B3" s="50"/>
      <c r="C3" s="50"/>
      <c r="D3" s="50"/>
      <c r="E3" s="50"/>
      <c r="F3" s="50"/>
      <c r="G3" s="50"/>
      <c r="H3" s="50"/>
      <c r="I3" s="50"/>
      <c r="J3" s="51" t="s">
        <v>33</v>
      </c>
      <c r="K3" s="51"/>
      <c r="L3" s="51" t="s">
        <v>34</v>
      </c>
      <c r="M3" s="52"/>
    </row>
    <row r="4" spans="1:13" s="4" customFormat="1" ht="21" customHeight="1">
      <c r="A4" s="53" t="s">
        <v>35</v>
      </c>
      <c r="B4" s="53" t="s">
        <v>109</v>
      </c>
      <c r="C4" s="53"/>
      <c r="D4" s="53" t="s">
        <v>18</v>
      </c>
      <c r="E4" s="53" t="s">
        <v>110</v>
      </c>
      <c r="F4" s="53"/>
      <c r="G4" s="53"/>
      <c r="H4" s="53"/>
      <c r="I4" s="53"/>
      <c r="J4" s="53"/>
      <c r="K4" s="53"/>
      <c r="L4" s="53"/>
      <c r="M4" s="53" t="s">
        <v>15</v>
      </c>
    </row>
    <row r="5" spans="1:13" s="4" customFormat="1" ht="21" customHeight="1">
      <c r="A5" s="53"/>
      <c r="B5" s="7" t="s">
        <v>16</v>
      </c>
      <c r="C5" s="7" t="s">
        <v>17</v>
      </c>
      <c r="D5" s="53"/>
      <c r="E5" s="7" t="s">
        <v>20</v>
      </c>
      <c r="F5" s="7" t="s">
        <v>111</v>
      </c>
      <c r="G5" s="7" t="s">
        <v>112</v>
      </c>
      <c r="H5" s="7" t="s">
        <v>113</v>
      </c>
      <c r="I5" s="7" t="s">
        <v>114</v>
      </c>
      <c r="J5" s="7" t="s">
        <v>11</v>
      </c>
      <c r="K5" s="7" t="s">
        <v>12</v>
      </c>
      <c r="L5" s="7" t="s">
        <v>19</v>
      </c>
      <c r="M5" s="53"/>
    </row>
    <row r="6" spans="1:13" s="4" customFormat="1" ht="21" customHeight="1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</row>
    <row r="7" spans="1:13" s="12" customFormat="1" ht="21" customHeight="1">
      <c r="A7" s="8">
        <v>0</v>
      </c>
      <c r="B7" s="9"/>
      <c r="C7" s="9" t="s">
        <v>18</v>
      </c>
      <c r="D7" s="10">
        <f>D8+D11+D15</f>
        <v>3338.7534719999994</v>
      </c>
      <c r="E7" s="10">
        <v>3338.7541679999999</v>
      </c>
      <c r="F7" s="10">
        <v>3338.7541679999999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</row>
    <row r="8" spans="1:13" s="12" customFormat="1" ht="21" customHeight="1">
      <c r="A8" s="8">
        <v>1</v>
      </c>
      <c r="B8" s="9">
        <v>204</v>
      </c>
      <c r="C8" s="9" t="s">
        <v>21</v>
      </c>
      <c r="D8" s="10">
        <f t="shared" ref="D8:E17" si="0">E8</f>
        <v>3021.7</v>
      </c>
      <c r="E8" s="10">
        <f t="shared" si="0"/>
        <v>3021.7</v>
      </c>
      <c r="F8" s="10">
        <f>F9</f>
        <v>3021.7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</row>
    <row r="9" spans="1:13" ht="21" customHeight="1">
      <c r="A9" s="8">
        <v>2</v>
      </c>
      <c r="B9" s="9">
        <v>20405</v>
      </c>
      <c r="C9" s="9" t="s">
        <v>22</v>
      </c>
      <c r="D9" s="10">
        <f t="shared" si="0"/>
        <v>3021.7</v>
      </c>
      <c r="E9" s="10">
        <f t="shared" si="0"/>
        <v>3021.7</v>
      </c>
      <c r="F9" s="10">
        <f>F10</f>
        <v>3021.7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s="12" customFormat="1" ht="21" customHeight="1">
      <c r="A10" s="20">
        <v>3</v>
      </c>
      <c r="B10" s="21">
        <v>2040550</v>
      </c>
      <c r="C10" s="21" t="s">
        <v>23</v>
      </c>
      <c r="D10" s="22">
        <f t="shared" si="0"/>
        <v>3021.7</v>
      </c>
      <c r="E10" s="22">
        <f t="shared" si="0"/>
        <v>3021.7</v>
      </c>
      <c r="F10" s="22">
        <v>3021.7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</row>
    <row r="11" spans="1:13" ht="21" customHeight="1">
      <c r="A11" s="8">
        <v>4</v>
      </c>
      <c r="B11" s="23">
        <v>208</v>
      </c>
      <c r="C11" s="24" t="s">
        <v>115</v>
      </c>
      <c r="D11" s="25">
        <f t="shared" si="0"/>
        <v>187.54347200000001</v>
      </c>
      <c r="E11" s="25">
        <f t="shared" si="0"/>
        <v>187.54347200000001</v>
      </c>
      <c r="F11" s="25">
        <f>F12</f>
        <v>187.54347200000001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</row>
    <row r="12" spans="1:13" ht="21" customHeight="1">
      <c r="A12" s="8">
        <v>5</v>
      </c>
      <c r="B12" s="23">
        <v>20805</v>
      </c>
      <c r="C12" s="24" t="s">
        <v>116</v>
      </c>
      <c r="D12" s="25">
        <f t="shared" si="0"/>
        <v>187.54347200000001</v>
      </c>
      <c r="E12" s="25">
        <f t="shared" si="0"/>
        <v>187.54347200000001</v>
      </c>
      <c r="F12" s="25">
        <f>F13+F14</f>
        <v>187.54347200000001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</row>
    <row r="13" spans="1:13" ht="18" customHeight="1">
      <c r="A13" s="20">
        <v>6</v>
      </c>
      <c r="B13" s="23">
        <v>2080505</v>
      </c>
      <c r="C13" s="24" t="s">
        <v>24</v>
      </c>
      <c r="D13" s="25">
        <f t="shared" si="0"/>
        <v>125.03</v>
      </c>
      <c r="E13" s="25">
        <f t="shared" si="0"/>
        <v>125.03</v>
      </c>
      <c r="F13" s="25">
        <v>125.03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ht="18" customHeight="1">
      <c r="A14" s="8">
        <v>7</v>
      </c>
      <c r="B14" s="23">
        <v>2080506</v>
      </c>
      <c r="C14" s="24" t="s">
        <v>25</v>
      </c>
      <c r="D14" s="25">
        <f t="shared" si="0"/>
        <v>62.513472</v>
      </c>
      <c r="E14" s="25">
        <f t="shared" si="0"/>
        <v>62.513472</v>
      </c>
      <c r="F14" s="25">
        <v>62.513472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</row>
    <row r="15" spans="1:13" ht="18" customHeight="1">
      <c r="A15" s="8">
        <v>8</v>
      </c>
      <c r="B15" s="23">
        <v>221</v>
      </c>
      <c r="C15" s="24" t="s">
        <v>117</v>
      </c>
      <c r="D15" s="25">
        <f t="shared" si="0"/>
        <v>129.51</v>
      </c>
      <c r="E15" s="25">
        <f>F15</f>
        <v>129.51</v>
      </c>
      <c r="F15" s="25">
        <f>F16</f>
        <v>129.51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3" ht="18" customHeight="1">
      <c r="A16" s="20">
        <v>9</v>
      </c>
      <c r="B16" s="26">
        <v>22102</v>
      </c>
      <c r="C16" s="24" t="s">
        <v>118</v>
      </c>
      <c r="D16" s="25">
        <f t="shared" si="0"/>
        <v>129.51</v>
      </c>
      <c r="E16" s="25">
        <f t="shared" si="0"/>
        <v>129.51</v>
      </c>
      <c r="F16" s="25">
        <f>F17</f>
        <v>129.51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ht="18" customHeight="1">
      <c r="A17" s="27">
        <v>10</v>
      </c>
      <c r="B17" s="28">
        <v>2210201</v>
      </c>
      <c r="C17" s="24" t="s">
        <v>119</v>
      </c>
      <c r="D17" s="25">
        <f t="shared" si="0"/>
        <v>129.51</v>
      </c>
      <c r="E17" s="25">
        <f t="shared" si="0"/>
        <v>129.51</v>
      </c>
      <c r="F17" s="25">
        <v>129.51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ht="18" customHeight="1">
      <c r="A18" s="19" t="s">
        <v>151</v>
      </c>
    </row>
    <row r="19" spans="1:13" ht="18" customHeight="1"/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ySplit="5" topLeftCell="A12" activePane="bottomLeft" state="frozen"/>
      <selection pane="bottomLeft" activeCell="A18" sqref="A18"/>
    </sheetView>
  </sheetViews>
  <sheetFormatPr defaultColWidth="8.88671875" defaultRowHeight="15" customHeight="1"/>
  <cols>
    <col min="1" max="2" width="21.44140625" style="4" customWidth="1"/>
    <col min="3" max="3" width="35.6640625" style="4" customWidth="1"/>
    <col min="4" max="10" width="21.44140625" style="4" customWidth="1"/>
    <col min="11" max="16384" width="8.88671875" style="11"/>
  </cols>
  <sheetData>
    <row r="1" spans="1:10" ht="13.5" customHeight="1">
      <c r="A1" s="3"/>
      <c r="J1" s="4" t="s">
        <v>127</v>
      </c>
    </row>
    <row r="2" spans="1:10" s="4" customFormat="1" ht="40.5" customHeight="1">
      <c r="A2" s="46" t="s">
        <v>126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4" customFormat="1" ht="21" customHeight="1">
      <c r="A3" s="49" t="s">
        <v>72</v>
      </c>
      <c r="B3" s="50"/>
      <c r="C3" s="50"/>
      <c r="D3" s="50"/>
      <c r="E3" s="50"/>
      <c r="F3" s="50"/>
      <c r="G3" s="51" t="s">
        <v>33</v>
      </c>
      <c r="H3" s="51"/>
      <c r="I3" s="51" t="s">
        <v>34</v>
      </c>
      <c r="J3" s="52"/>
    </row>
    <row r="4" spans="1:10" s="4" customFormat="1" ht="21" customHeight="1">
      <c r="A4" s="53" t="s">
        <v>35</v>
      </c>
      <c r="B4" s="53" t="s">
        <v>122</v>
      </c>
      <c r="C4" s="53"/>
      <c r="D4" s="53" t="s">
        <v>10</v>
      </c>
      <c r="E4" s="53" t="s">
        <v>27</v>
      </c>
      <c r="F4" s="53" t="s">
        <v>28</v>
      </c>
      <c r="G4" s="53" t="s">
        <v>123</v>
      </c>
      <c r="H4" s="53" t="s">
        <v>14</v>
      </c>
      <c r="I4" s="53" t="s">
        <v>13</v>
      </c>
      <c r="J4" s="53" t="s">
        <v>104</v>
      </c>
    </row>
    <row r="5" spans="1:10" s="4" customFormat="1" ht="21" customHeight="1">
      <c r="A5" s="53"/>
      <c r="B5" s="7" t="s">
        <v>16</v>
      </c>
      <c r="C5" s="7" t="s">
        <v>17</v>
      </c>
      <c r="D5" s="53"/>
      <c r="E5" s="53"/>
      <c r="F5" s="53"/>
      <c r="G5" s="53"/>
      <c r="H5" s="53"/>
      <c r="I5" s="53"/>
      <c r="J5" s="53"/>
    </row>
    <row r="6" spans="1:10" s="4" customFormat="1" ht="21" customHeight="1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</row>
    <row r="7" spans="1:10" s="12" customFormat="1" ht="21" customHeight="1">
      <c r="A7" s="8">
        <v>0</v>
      </c>
      <c r="B7" s="9"/>
      <c r="C7" s="9" t="s">
        <v>18</v>
      </c>
      <c r="D7" s="10">
        <v>3338.7541679999999</v>
      </c>
      <c r="E7" s="10">
        <f>E8+E11+E15</f>
        <v>1364.123472</v>
      </c>
      <c r="F7" s="10">
        <f>F8+F11+F15</f>
        <v>1974.63</v>
      </c>
      <c r="G7" s="10">
        <v>0</v>
      </c>
      <c r="H7" s="10">
        <v>0</v>
      </c>
      <c r="I7" s="10">
        <v>0</v>
      </c>
      <c r="J7" s="10">
        <v>0</v>
      </c>
    </row>
    <row r="8" spans="1:10" s="12" customFormat="1" ht="21" customHeight="1">
      <c r="A8" s="8">
        <v>1</v>
      </c>
      <c r="B8" s="9">
        <v>204</v>
      </c>
      <c r="C8" s="9" t="s">
        <v>21</v>
      </c>
      <c r="D8" s="10">
        <f>D9</f>
        <v>3021.7</v>
      </c>
      <c r="E8" s="10">
        <f t="shared" ref="E8:F9" si="0">E9</f>
        <v>1047.07</v>
      </c>
      <c r="F8" s="10">
        <f t="shared" si="0"/>
        <v>1974.63</v>
      </c>
      <c r="G8" s="10">
        <v>0</v>
      </c>
      <c r="H8" s="10">
        <v>0</v>
      </c>
      <c r="I8" s="10">
        <v>0</v>
      </c>
      <c r="J8" s="10">
        <v>0</v>
      </c>
    </row>
    <row r="9" spans="1:10" ht="21" customHeight="1">
      <c r="A9" s="8">
        <v>2</v>
      </c>
      <c r="B9" s="9">
        <v>20405</v>
      </c>
      <c r="C9" s="9" t="s">
        <v>22</v>
      </c>
      <c r="D9" s="10">
        <f>D10</f>
        <v>3021.7</v>
      </c>
      <c r="E9" s="10">
        <f t="shared" si="0"/>
        <v>1047.07</v>
      </c>
      <c r="F9" s="10">
        <f t="shared" si="0"/>
        <v>1974.63</v>
      </c>
      <c r="G9" s="10">
        <v>0</v>
      </c>
      <c r="H9" s="10">
        <v>0</v>
      </c>
      <c r="I9" s="10">
        <v>0</v>
      </c>
      <c r="J9" s="10">
        <v>0</v>
      </c>
    </row>
    <row r="10" spans="1:10" s="12" customFormat="1" ht="21" customHeight="1">
      <c r="A10" s="8">
        <v>3</v>
      </c>
      <c r="B10" s="9">
        <v>2040550</v>
      </c>
      <c r="C10" s="9" t="s">
        <v>23</v>
      </c>
      <c r="D10" s="10">
        <f>E10+F10</f>
        <v>3021.7</v>
      </c>
      <c r="E10" s="10">
        <v>1047.07</v>
      </c>
      <c r="F10" s="10">
        <v>1974.63</v>
      </c>
      <c r="G10" s="10">
        <v>0</v>
      </c>
      <c r="H10" s="10">
        <v>0</v>
      </c>
      <c r="I10" s="10">
        <v>0</v>
      </c>
      <c r="J10" s="10">
        <v>0</v>
      </c>
    </row>
    <row r="11" spans="1:10" ht="25.2" customHeight="1">
      <c r="A11" s="8">
        <v>4</v>
      </c>
      <c r="B11" s="23">
        <v>208</v>
      </c>
      <c r="C11" s="24" t="s">
        <v>124</v>
      </c>
      <c r="D11" s="25">
        <f>E11</f>
        <v>187.54347200000001</v>
      </c>
      <c r="E11" s="25">
        <f>E12</f>
        <v>187.54347200000001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25.2" customHeight="1">
      <c r="A12" s="8">
        <v>5</v>
      </c>
      <c r="B12" s="23">
        <v>20805</v>
      </c>
      <c r="C12" s="24" t="s">
        <v>116</v>
      </c>
      <c r="D12" s="25">
        <f t="shared" ref="D12:D17" si="1">E12</f>
        <v>187.54347200000001</v>
      </c>
      <c r="E12" s="25">
        <f>E13+E14</f>
        <v>187.54347200000001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25.2" customHeight="1">
      <c r="A13" s="20">
        <v>6</v>
      </c>
      <c r="B13" s="23">
        <v>2080505</v>
      </c>
      <c r="C13" s="24" t="s">
        <v>24</v>
      </c>
      <c r="D13" s="25">
        <f t="shared" si="1"/>
        <v>125.03</v>
      </c>
      <c r="E13" s="25">
        <v>125.03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25.2" customHeight="1">
      <c r="A14" s="8">
        <v>7</v>
      </c>
      <c r="B14" s="23">
        <v>2080506</v>
      </c>
      <c r="C14" s="24" t="s">
        <v>25</v>
      </c>
      <c r="D14" s="25">
        <f t="shared" si="1"/>
        <v>62.513472</v>
      </c>
      <c r="E14" s="25">
        <v>62.513472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ht="25.2" customHeight="1">
      <c r="A15" s="8">
        <v>8</v>
      </c>
      <c r="B15" s="23">
        <v>221</v>
      </c>
      <c r="C15" s="24" t="s">
        <v>117</v>
      </c>
      <c r="D15" s="25">
        <f t="shared" si="1"/>
        <v>129.51</v>
      </c>
      <c r="E15" s="25">
        <f>E16</f>
        <v>129.51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ht="25.2" customHeight="1">
      <c r="A16" s="20">
        <v>9</v>
      </c>
      <c r="B16" s="26">
        <v>22102</v>
      </c>
      <c r="C16" s="24" t="s">
        <v>118</v>
      </c>
      <c r="D16" s="25">
        <f t="shared" si="1"/>
        <v>129.51</v>
      </c>
      <c r="E16" s="25">
        <f>E17</f>
        <v>129.51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25.2" customHeight="1">
      <c r="A17" s="27">
        <v>10</v>
      </c>
      <c r="B17" s="28">
        <v>2210201</v>
      </c>
      <c r="C17" s="24" t="s">
        <v>125</v>
      </c>
      <c r="D17" s="25">
        <f t="shared" si="1"/>
        <v>129.51</v>
      </c>
      <c r="E17" s="25">
        <v>129.51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ht="15" customHeight="1">
      <c r="A18" s="19" t="s">
        <v>151</v>
      </c>
    </row>
  </sheetData>
  <mergeCells count="13">
    <mergeCell ref="A2:J2"/>
    <mergeCell ref="A3:F3"/>
    <mergeCell ref="G3:H3"/>
    <mergeCell ref="I3:J3"/>
    <mergeCell ref="B4:C4"/>
    <mergeCell ref="D4:D5"/>
    <mergeCell ref="E4:E5"/>
    <mergeCell ref="J4:J5"/>
    <mergeCell ref="A4:A5"/>
    <mergeCell ref="F4:F5"/>
    <mergeCell ref="G4:G5"/>
    <mergeCell ref="H4:H5"/>
    <mergeCell ref="I4:I5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Normal="100" workbookViewId="0">
      <pane ySplit="6" topLeftCell="A37" activePane="bottomLeft" state="frozen"/>
      <selection pane="bottomLeft" activeCell="A44" sqref="A44"/>
    </sheetView>
  </sheetViews>
  <sheetFormatPr defaultColWidth="8.88671875" defaultRowHeight="14.25" customHeight="1"/>
  <cols>
    <col min="1" max="1" width="7.109375" style="29" customWidth="1"/>
    <col min="2" max="2" width="35.6640625" style="29" customWidth="1"/>
    <col min="3" max="3" width="21.44140625" style="29" customWidth="1"/>
    <col min="4" max="4" width="35.6640625" style="29" customWidth="1"/>
    <col min="5" max="5" width="21.44140625" style="29" customWidth="1"/>
    <col min="6" max="8" width="28.5546875" style="29" customWidth="1"/>
    <col min="9" max="16384" width="8.88671875" style="11"/>
  </cols>
  <sheetData>
    <row r="1" spans="1:8" ht="15" customHeight="1">
      <c r="A1" s="3"/>
      <c r="H1" s="29" t="s">
        <v>136</v>
      </c>
    </row>
    <row r="2" spans="1:8" s="29" customFormat="1" ht="45" customHeight="1">
      <c r="A2" s="46" t="s">
        <v>135</v>
      </c>
      <c r="B2" s="46"/>
      <c r="C2" s="46"/>
      <c r="D2" s="46"/>
      <c r="E2" s="46"/>
      <c r="F2" s="46"/>
      <c r="G2" s="46"/>
      <c r="H2" s="46"/>
    </row>
    <row r="3" spans="1:8" s="29" customFormat="1" ht="22.5" customHeight="1">
      <c r="A3" s="49" t="s">
        <v>72</v>
      </c>
      <c r="B3" s="50"/>
      <c r="C3" s="50"/>
      <c r="D3" s="50"/>
      <c r="E3" s="50"/>
      <c r="F3" s="50"/>
      <c r="G3" s="5" t="s">
        <v>33</v>
      </c>
      <c r="H3" s="6" t="s">
        <v>34</v>
      </c>
    </row>
    <row r="4" spans="1:8" s="29" customFormat="1" ht="22.5" customHeight="1">
      <c r="A4" s="53" t="s">
        <v>35</v>
      </c>
      <c r="B4" s="55" t="s">
        <v>73</v>
      </c>
      <c r="C4" s="56"/>
      <c r="D4" s="55" t="s">
        <v>74</v>
      </c>
      <c r="E4" s="56"/>
      <c r="F4" s="56"/>
      <c r="G4" s="56"/>
      <c r="H4" s="56"/>
    </row>
    <row r="5" spans="1:8" s="29" customFormat="1" ht="22.5" customHeight="1">
      <c r="A5" s="54"/>
      <c r="B5" s="7" t="s">
        <v>29</v>
      </c>
      <c r="C5" s="7" t="s">
        <v>128</v>
      </c>
      <c r="D5" s="7" t="s">
        <v>29</v>
      </c>
      <c r="E5" s="7" t="s">
        <v>18</v>
      </c>
      <c r="F5" s="7" t="s">
        <v>37</v>
      </c>
      <c r="G5" s="7" t="s">
        <v>129</v>
      </c>
      <c r="H5" s="7" t="s">
        <v>39</v>
      </c>
    </row>
    <row r="6" spans="1:8" s="29" customFormat="1" ht="22.5" customHeight="1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</row>
    <row r="7" spans="1:8" s="30" customFormat="1" ht="22.5" customHeight="1">
      <c r="A7" s="8">
        <v>1</v>
      </c>
      <c r="B7" s="9" t="s">
        <v>130</v>
      </c>
      <c r="C7" s="10">
        <v>3338.7541679999999</v>
      </c>
      <c r="D7" s="9" t="s">
        <v>1</v>
      </c>
      <c r="E7" s="10">
        <f t="shared" ref="E7:E36" si="0">SUM(F7,G7,H7)</f>
        <v>0</v>
      </c>
      <c r="F7" s="10">
        <v>0</v>
      </c>
      <c r="G7" s="10">
        <v>0</v>
      </c>
      <c r="H7" s="10">
        <v>0</v>
      </c>
    </row>
    <row r="8" spans="1:8" s="30" customFormat="1" ht="22.5" customHeight="1">
      <c r="A8" s="8">
        <v>2</v>
      </c>
      <c r="B8" s="9" t="s">
        <v>131</v>
      </c>
      <c r="C8" s="10">
        <v>0</v>
      </c>
      <c r="D8" s="9" t="s">
        <v>2</v>
      </c>
      <c r="E8" s="10">
        <f t="shared" si="0"/>
        <v>0</v>
      </c>
      <c r="F8" s="10">
        <v>0</v>
      </c>
      <c r="G8" s="10">
        <v>0</v>
      </c>
      <c r="H8" s="10">
        <v>0</v>
      </c>
    </row>
    <row r="9" spans="1:8" s="30" customFormat="1" ht="22.5" customHeight="1">
      <c r="A9" s="8">
        <v>3</v>
      </c>
      <c r="B9" s="9" t="s">
        <v>132</v>
      </c>
      <c r="C9" s="10">
        <v>0</v>
      </c>
      <c r="D9" s="9" t="s">
        <v>3</v>
      </c>
      <c r="E9" s="10">
        <f t="shared" si="0"/>
        <v>0</v>
      </c>
      <c r="F9" s="10">
        <v>0</v>
      </c>
      <c r="G9" s="10">
        <v>0</v>
      </c>
      <c r="H9" s="10">
        <v>0</v>
      </c>
    </row>
    <row r="10" spans="1:8" s="30" customFormat="1" ht="22.5" customHeight="1">
      <c r="A10" s="8">
        <v>4</v>
      </c>
      <c r="B10" s="9"/>
      <c r="C10" s="10"/>
      <c r="D10" s="9" t="s">
        <v>4</v>
      </c>
      <c r="E10" s="10">
        <v>3021.7</v>
      </c>
      <c r="F10" s="10">
        <v>3021.7</v>
      </c>
      <c r="G10" s="10">
        <v>0</v>
      </c>
      <c r="H10" s="10">
        <v>0</v>
      </c>
    </row>
    <row r="11" spans="1:8" s="30" customFormat="1" ht="22.5" customHeight="1">
      <c r="A11" s="8">
        <v>5</v>
      </c>
      <c r="B11" s="9"/>
      <c r="C11" s="10"/>
      <c r="D11" s="9" t="s">
        <v>5</v>
      </c>
      <c r="E11" s="10">
        <f t="shared" si="0"/>
        <v>0</v>
      </c>
      <c r="F11" s="10">
        <v>0</v>
      </c>
      <c r="G11" s="10">
        <v>0</v>
      </c>
      <c r="H11" s="10">
        <v>0</v>
      </c>
    </row>
    <row r="12" spans="1:8" s="30" customFormat="1" ht="22.5" customHeight="1">
      <c r="A12" s="8">
        <v>6</v>
      </c>
      <c r="B12" s="9"/>
      <c r="C12" s="10"/>
      <c r="D12" s="9" t="s">
        <v>6</v>
      </c>
      <c r="E12" s="10">
        <f t="shared" si="0"/>
        <v>0</v>
      </c>
      <c r="F12" s="10">
        <v>0</v>
      </c>
      <c r="G12" s="10">
        <v>0</v>
      </c>
      <c r="H12" s="10">
        <v>0</v>
      </c>
    </row>
    <row r="13" spans="1:8" s="30" customFormat="1" ht="22.5" customHeight="1">
      <c r="A13" s="8">
        <v>7</v>
      </c>
      <c r="B13" s="9"/>
      <c r="C13" s="10"/>
      <c r="D13" s="9" t="s">
        <v>7</v>
      </c>
      <c r="E13" s="10">
        <f t="shared" si="0"/>
        <v>0</v>
      </c>
      <c r="F13" s="10">
        <v>0</v>
      </c>
      <c r="G13" s="10">
        <v>0</v>
      </c>
      <c r="H13" s="10">
        <v>0</v>
      </c>
    </row>
    <row r="14" spans="1:8" s="30" customFormat="1" ht="22.5" customHeight="1">
      <c r="A14" s="8">
        <v>8</v>
      </c>
      <c r="B14" s="9"/>
      <c r="C14" s="10"/>
      <c r="D14" s="9" t="s">
        <v>8</v>
      </c>
      <c r="E14" s="10">
        <v>187.54</v>
      </c>
      <c r="F14" s="10">
        <v>187.54</v>
      </c>
      <c r="G14" s="10">
        <v>0</v>
      </c>
      <c r="H14" s="10">
        <v>0</v>
      </c>
    </row>
    <row r="15" spans="1:8" s="30" customFormat="1" ht="22.5" customHeight="1">
      <c r="A15" s="8">
        <v>9</v>
      </c>
      <c r="B15" s="9"/>
      <c r="C15" s="10"/>
      <c r="D15" s="9" t="s">
        <v>81</v>
      </c>
      <c r="E15" s="10">
        <f t="shared" si="0"/>
        <v>0</v>
      </c>
      <c r="F15" s="10">
        <v>0</v>
      </c>
      <c r="G15" s="10">
        <v>0</v>
      </c>
      <c r="H15" s="10">
        <v>0</v>
      </c>
    </row>
    <row r="16" spans="1:8" s="30" customFormat="1" ht="22.5" customHeight="1">
      <c r="A16" s="8">
        <v>10</v>
      </c>
      <c r="B16" s="9"/>
      <c r="C16" s="10"/>
      <c r="D16" s="9" t="s">
        <v>82</v>
      </c>
      <c r="E16" s="10">
        <f t="shared" si="0"/>
        <v>0</v>
      </c>
      <c r="F16" s="10">
        <v>0</v>
      </c>
      <c r="G16" s="10">
        <v>0</v>
      </c>
      <c r="H16" s="10">
        <v>0</v>
      </c>
    </row>
    <row r="17" spans="1:8" s="30" customFormat="1" ht="22.5" customHeight="1">
      <c r="A17" s="8">
        <v>11</v>
      </c>
      <c r="B17" s="9"/>
      <c r="C17" s="10"/>
      <c r="D17" s="9" t="s">
        <v>83</v>
      </c>
      <c r="E17" s="10">
        <f t="shared" si="0"/>
        <v>0</v>
      </c>
      <c r="F17" s="10">
        <v>0</v>
      </c>
      <c r="G17" s="10">
        <v>0</v>
      </c>
      <c r="H17" s="10">
        <v>0</v>
      </c>
    </row>
    <row r="18" spans="1:8" s="30" customFormat="1" ht="22.5" customHeight="1">
      <c r="A18" s="8">
        <v>12</v>
      </c>
      <c r="B18" s="9"/>
      <c r="C18" s="10"/>
      <c r="D18" s="9" t="s">
        <v>84</v>
      </c>
      <c r="E18" s="10">
        <f t="shared" si="0"/>
        <v>0</v>
      </c>
      <c r="F18" s="10">
        <v>0</v>
      </c>
      <c r="G18" s="10">
        <v>0</v>
      </c>
      <c r="H18" s="10">
        <v>0</v>
      </c>
    </row>
    <row r="19" spans="1:8" s="30" customFormat="1" ht="22.5" customHeight="1">
      <c r="A19" s="8">
        <v>13</v>
      </c>
      <c r="B19" s="9"/>
      <c r="C19" s="10"/>
      <c r="D19" s="9" t="s">
        <v>85</v>
      </c>
      <c r="E19" s="10">
        <f t="shared" si="0"/>
        <v>0</v>
      </c>
      <c r="F19" s="10">
        <v>0</v>
      </c>
      <c r="G19" s="10">
        <v>0</v>
      </c>
      <c r="H19" s="10">
        <v>0</v>
      </c>
    </row>
    <row r="20" spans="1:8" s="30" customFormat="1" ht="22.5" customHeight="1">
      <c r="A20" s="8">
        <v>14</v>
      </c>
      <c r="B20" s="9"/>
      <c r="C20" s="10"/>
      <c r="D20" s="9" t="s">
        <v>86</v>
      </c>
      <c r="E20" s="10">
        <f t="shared" si="0"/>
        <v>0</v>
      </c>
      <c r="F20" s="10">
        <v>0</v>
      </c>
      <c r="G20" s="10">
        <v>0</v>
      </c>
      <c r="H20" s="10"/>
    </row>
    <row r="21" spans="1:8" s="30" customFormat="1" ht="22.5" customHeight="1">
      <c r="A21" s="8">
        <v>15</v>
      </c>
      <c r="B21" s="9"/>
      <c r="C21" s="10"/>
      <c r="D21" s="9" t="s">
        <v>87</v>
      </c>
      <c r="E21" s="10">
        <f t="shared" si="0"/>
        <v>0</v>
      </c>
      <c r="F21" s="10">
        <v>0</v>
      </c>
      <c r="G21" s="10">
        <v>0</v>
      </c>
      <c r="H21" s="10">
        <v>0</v>
      </c>
    </row>
    <row r="22" spans="1:8" s="30" customFormat="1" ht="22.5" customHeight="1">
      <c r="A22" s="8">
        <v>16</v>
      </c>
      <c r="B22" s="9"/>
      <c r="C22" s="10"/>
      <c r="D22" s="9" t="s">
        <v>88</v>
      </c>
      <c r="E22" s="10">
        <f t="shared" si="0"/>
        <v>0</v>
      </c>
      <c r="F22" s="10">
        <v>0</v>
      </c>
      <c r="G22" s="10">
        <v>0</v>
      </c>
      <c r="H22" s="10">
        <v>0</v>
      </c>
    </row>
    <row r="23" spans="1:8" s="30" customFormat="1" ht="22.5" customHeight="1">
      <c r="A23" s="8">
        <v>17</v>
      </c>
      <c r="B23" s="9"/>
      <c r="C23" s="10"/>
      <c r="D23" s="9" t="s">
        <v>89</v>
      </c>
      <c r="E23" s="10">
        <f t="shared" si="0"/>
        <v>0</v>
      </c>
      <c r="F23" s="10">
        <v>0</v>
      </c>
      <c r="G23" s="10">
        <v>0</v>
      </c>
      <c r="H23" s="10">
        <v>0</v>
      </c>
    </row>
    <row r="24" spans="1:8" s="30" customFormat="1" ht="22.5" customHeight="1">
      <c r="A24" s="8">
        <v>18</v>
      </c>
      <c r="B24" s="9"/>
      <c r="C24" s="10"/>
      <c r="D24" s="9" t="s">
        <v>90</v>
      </c>
      <c r="E24" s="10">
        <f t="shared" si="0"/>
        <v>0</v>
      </c>
      <c r="F24" s="10">
        <v>0</v>
      </c>
      <c r="G24" s="10">
        <v>0</v>
      </c>
      <c r="H24" s="10">
        <v>0</v>
      </c>
    </row>
    <row r="25" spans="1:8" s="30" customFormat="1" ht="22.5" customHeight="1">
      <c r="A25" s="8">
        <v>19</v>
      </c>
      <c r="B25" s="9"/>
      <c r="C25" s="10"/>
      <c r="D25" s="9" t="s">
        <v>91</v>
      </c>
      <c r="E25" s="10">
        <f t="shared" si="0"/>
        <v>0</v>
      </c>
      <c r="F25" s="10">
        <v>0</v>
      </c>
      <c r="G25" s="10">
        <v>0</v>
      </c>
      <c r="H25" s="10">
        <v>0</v>
      </c>
    </row>
    <row r="26" spans="1:8" s="30" customFormat="1" ht="22.5" customHeight="1">
      <c r="A26" s="8">
        <v>20</v>
      </c>
      <c r="B26" s="9"/>
      <c r="C26" s="10"/>
      <c r="D26" s="9" t="s">
        <v>92</v>
      </c>
      <c r="E26" s="10">
        <v>129.51</v>
      </c>
      <c r="F26" s="10">
        <v>129.51</v>
      </c>
      <c r="G26" s="10">
        <v>0</v>
      </c>
      <c r="H26" s="10">
        <v>0</v>
      </c>
    </row>
    <row r="27" spans="1:8" s="30" customFormat="1" ht="22.5" customHeight="1">
      <c r="A27" s="8">
        <v>21</v>
      </c>
      <c r="B27" s="9"/>
      <c r="C27" s="10"/>
      <c r="D27" s="9" t="s">
        <v>93</v>
      </c>
      <c r="E27" s="10">
        <f t="shared" si="0"/>
        <v>0</v>
      </c>
      <c r="F27" s="10">
        <v>0</v>
      </c>
      <c r="G27" s="10">
        <v>0</v>
      </c>
      <c r="H27" s="10">
        <v>0</v>
      </c>
    </row>
    <row r="28" spans="1:8" s="30" customFormat="1" ht="22.5" customHeight="1">
      <c r="A28" s="8">
        <v>22</v>
      </c>
      <c r="B28" s="9"/>
      <c r="C28" s="10"/>
      <c r="D28" s="9" t="s">
        <v>94</v>
      </c>
      <c r="E28" s="10">
        <f t="shared" si="0"/>
        <v>0</v>
      </c>
      <c r="F28" s="10">
        <v>0</v>
      </c>
      <c r="G28" s="10">
        <v>0</v>
      </c>
      <c r="H28" s="10">
        <v>0</v>
      </c>
    </row>
    <row r="29" spans="1:8" s="30" customFormat="1" ht="22.5" customHeight="1">
      <c r="A29" s="8">
        <v>23</v>
      </c>
      <c r="B29" s="9"/>
      <c r="C29" s="10"/>
      <c r="D29" s="9" t="s">
        <v>95</v>
      </c>
      <c r="E29" s="10">
        <f t="shared" si="0"/>
        <v>0</v>
      </c>
      <c r="F29" s="10">
        <v>0</v>
      </c>
      <c r="G29" s="10">
        <v>0</v>
      </c>
      <c r="H29" s="10">
        <v>0</v>
      </c>
    </row>
    <row r="30" spans="1:8" s="30" customFormat="1" ht="22.5" customHeight="1">
      <c r="A30" s="8">
        <v>24</v>
      </c>
      <c r="B30" s="9"/>
      <c r="C30" s="10"/>
      <c r="D30" s="9" t="s">
        <v>96</v>
      </c>
      <c r="E30" s="10">
        <f t="shared" si="0"/>
        <v>0</v>
      </c>
      <c r="F30" s="10">
        <v>0</v>
      </c>
      <c r="G30" s="10">
        <v>0</v>
      </c>
      <c r="H30" s="10">
        <v>0</v>
      </c>
    </row>
    <row r="31" spans="1:8" s="30" customFormat="1" ht="22.5" customHeight="1">
      <c r="A31" s="8">
        <v>25</v>
      </c>
      <c r="B31" s="9"/>
      <c r="C31" s="10"/>
      <c r="D31" s="9" t="s">
        <v>97</v>
      </c>
      <c r="E31" s="10">
        <f t="shared" si="0"/>
        <v>0</v>
      </c>
      <c r="F31" s="10">
        <v>0</v>
      </c>
      <c r="G31" s="10">
        <v>0</v>
      </c>
      <c r="H31" s="10">
        <v>0</v>
      </c>
    </row>
    <row r="32" spans="1:8" s="30" customFormat="1" ht="22.5" customHeight="1">
      <c r="A32" s="8">
        <v>26</v>
      </c>
      <c r="B32" s="9"/>
      <c r="C32" s="10"/>
      <c r="D32" s="9" t="s">
        <v>98</v>
      </c>
      <c r="E32" s="10">
        <f t="shared" si="0"/>
        <v>0</v>
      </c>
      <c r="F32" s="10">
        <v>0</v>
      </c>
      <c r="G32" s="10">
        <v>0</v>
      </c>
      <c r="H32" s="10">
        <v>0</v>
      </c>
    </row>
    <row r="33" spans="1:8" s="30" customFormat="1" ht="22.5" customHeight="1">
      <c r="A33" s="8">
        <v>27</v>
      </c>
      <c r="B33" s="9"/>
      <c r="C33" s="10"/>
      <c r="D33" s="9" t="s">
        <v>99</v>
      </c>
      <c r="E33" s="10">
        <f t="shared" si="0"/>
        <v>0</v>
      </c>
      <c r="F33" s="10">
        <v>0</v>
      </c>
      <c r="G33" s="10">
        <v>0</v>
      </c>
      <c r="H33" s="10">
        <v>0</v>
      </c>
    </row>
    <row r="34" spans="1:8" s="30" customFormat="1" ht="22.5" customHeight="1">
      <c r="A34" s="8">
        <v>28</v>
      </c>
      <c r="B34" s="9"/>
      <c r="C34" s="10"/>
      <c r="D34" s="9" t="s">
        <v>100</v>
      </c>
      <c r="E34" s="10">
        <f t="shared" si="0"/>
        <v>0</v>
      </c>
      <c r="F34" s="10">
        <v>0</v>
      </c>
      <c r="G34" s="10">
        <v>0</v>
      </c>
      <c r="H34" s="10">
        <v>0</v>
      </c>
    </row>
    <row r="35" spans="1:8" s="30" customFormat="1" ht="22.5" customHeight="1">
      <c r="A35" s="8">
        <v>29</v>
      </c>
      <c r="B35" s="9"/>
      <c r="C35" s="10"/>
      <c r="D35" s="9" t="s">
        <v>101</v>
      </c>
      <c r="E35" s="10">
        <f t="shared" si="0"/>
        <v>0</v>
      </c>
      <c r="F35" s="10">
        <v>0</v>
      </c>
      <c r="G35" s="10">
        <v>0</v>
      </c>
      <c r="H35" s="10">
        <v>0</v>
      </c>
    </row>
    <row r="36" spans="1:8" s="30" customFormat="1" ht="22.5" customHeight="1">
      <c r="A36" s="8">
        <v>30</v>
      </c>
      <c r="B36" s="9"/>
      <c r="C36" s="10"/>
      <c r="D36" s="9" t="s">
        <v>102</v>
      </c>
      <c r="E36" s="10">
        <f t="shared" si="0"/>
        <v>0</v>
      </c>
      <c r="F36" s="10">
        <v>0</v>
      </c>
      <c r="G36" s="10">
        <v>0</v>
      </c>
      <c r="H36" s="10">
        <v>0</v>
      </c>
    </row>
    <row r="37" spans="1:8" s="30" customFormat="1" ht="22.5" customHeight="1">
      <c r="A37" s="8">
        <v>31</v>
      </c>
      <c r="B37" s="9" t="s">
        <v>9</v>
      </c>
      <c r="C37" s="10">
        <f>SUM(C7:C9)</f>
        <v>3338.7541679999999</v>
      </c>
      <c r="D37" s="9" t="s">
        <v>10</v>
      </c>
      <c r="E37" s="10">
        <f>SUM(E7:E36)</f>
        <v>3338.75</v>
      </c>
      <c r="F37" s="10">
        <f>SUM(F7:F36)</f>
        <v>3338.75</v>
      </c>
      <c r="G37" s="10">
        <f>SUM(G7:G36)</f>
        <v>0</v>
      </c>
      <c r="H37" s="10">
        <f>SUM(H7:H36)</f>
        <v>0</v>
      </c>
    </row>
    <row r="38" spans="1:8" s="30" customFormat="1" ht="22.5" customHeight="1">
      <c r="A38" s="8">
        <v>32</v>
      </c>
      <c r="B38" s="9" t="s">
        <v>133</v>
      </c>
      <c r="C38" s="10">
        <v>0</v>
      </c>
      <c r="D38" s="9" t="s">
        <v>134</v>
      </c>
      <c r="E38" s="10"/>
      <c r="F38" s="10"/>
      <c r="G38" s="10"/>
      <c r="H38" s="10"/>
    </row>
    <row r="39" spans="1:8" s="30" customFormat="1" ht="22.5" customHeight="1">
      <c r="A39" s="8">
        <v>33</v>
      </c>
      <c r="B39" s="9" t="s">
        <v>130</v>
      </c>
      <c r="C39" s="10">
        <v>0</v>
      </c>
      <c r="D39" s="9"/>
      <c r="E39" s="10"/>
      <c r="F39" s="10"/>
      <c r="G39" s="10"/>
      <c r="H39" s="10"/>
    </row>
    <row r="40" spans="1:8" s="30" customFormat="1" ht="22.5" customHeight="1">
      <c r="A40" s="8">
        <v>34</v>
      </c>
      <c r="B40" s="9" t="s">
        <v>131</v>
      </c>
      <c r="C40" s="10">
        <v>0</v>
      </c>
      <c r="D40" s="9"/>
      <c r="E40" s="10"/>
      <c r="F40" s="10"/>
      <c r="G40" s="10"/>
      <c r="H40" s="10"/>
    </row>
    <row r="41" spans="1:8" s="30" customFormat="1" ht="22.5" customHeight="1">
      <c r="A41" s="8">
        <v>35</v>
      </c>
      <c r="B41" s="9" t="s">
        <v>132</v>
      </c>
      <c r="C41" s="10">
        <v>0</v>
      </c>
      <c r="D41" s="9"/>
      <c r="E41" s="10"/>
      <c r="F41" s="10"/>
      <c r="G41" s="10"/>
      <c r="H41" s="10"/>
    </row>
    <row r="42" spans="1:8" s="31" customFormat="1" ht="22.5" customHeight="1">
      <c r="A42" s="8">
        <v>36</v>
      </c>
      <c r="B42" s="8" t="s">
        <v>105</v>
      </c>
      <c r="C42" s="10">
        <f>SUM(C37:C38)</f>
        <v>3338.7541679999999</v>
      </c>
      <c r="D42" s="8" t="s">
        <v>106</v>
      </c>
      <c r="E42" s="10">
        <f>SUM(E7:E36)</f>
        <v>3338.75</v>
      </c>
      <c r="F42" s="10">
        <f>F37+F38</f>
        <v>3338.75</v>
      </c>
      <c r="G42" s="10">
        <f>G37+G38</f>
        <v>0</v>
      </c>
      <c r="H42" s="10">
        <f>H37+H38</f>
        <v>0</v>
      </c>
    </row>
    <row r="43" spans="1:8" s="30" customFormat="1" ht="22.5" customHeight="1">
      <c r="A43" s="8"/>
      <c r="B43" s="9"/>
      <c r="C43" s="32"/>
      <c r="D43" s="9"/>
      <c r="E43" s="33"/>
      <c r="F43" s="33"/>
      <c r="G43" s="33"/>
      <c r="H43" s="33"/>
    </row>
    <row r="44" spans="1:8" ht="14.25" customHeight="1">
      <c r="A44" s="19" t="s">
        <v>151</v>
      </c>
    </row>
  </sheetData>
  <mergeCells count="5">
    <mergeCell ref="A3:F3"/>
    <mergeCell ref="A2:H2"/>
    <mergeCell ref="A4:A5"/>
    <mergeCell ref="B4:C4"/>
    <mergeCell ref="D4:H4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pane ySplit="5" topLeftCell="A6" activePane="bottomLeft" state="frozen"/>
      <selection pane="bottomLeft" activeCell="A18" sqref="A18"/>
    </sheetView>
  </sheetViews>
  <sheetFormatPr defaultColWidth="8.88671875" defaultRowHeight="15" customHeight="1"/>
  <cols>
    <col min="1" max="1" width="7.109375" style="4" customWidth="1"/>
    <col min="2" max="2" width="28.5546875" style="4" customWidth="1"/>
    <col min="3" max="3" width="42.88671875" style="4" customWidth="1"/>
    <col min="4" max="8" width="28.5546875" style="4" customWidth="1"/>
    <col min="9" max="16384" width="8.88671875" style="11"/>
  </cols>
  <sheetData>
    <row r="1" spans="1:8" ht="15" customHeight="1">
      <c r="A1" s="3"/>
      <c r="H1" s="4" t="s">
        <v>142</v>
      </c>
    </row>
    <row r="2" spans="1:8" s="4" customFormat="1" ht="40.5" customHeight="1">
      <c r="A2" s="46" t="s">
        <v>141</v>
      </c>
      <c r="B2" s="46"/>
      <c r="C2" s="46"/>
      <c r="D2" s="46"/>
      <c r="E2" s="46"/>
      <c r="F2" s="46"/>
      <c r="G2" s="46"/>
      <c r="H2" s="46"/>
    </row>
    <row r="3" spans="1:8" s="4" customFormat="1" ht="18" customHeight="1">
      <c r="A3" s="49" t="s">
        <v>72</v>
      </c>
      <c r="B3" s="50"/>
      <c r="C3" s="50"/>
      <c r="D3" s="50"/>
      <c r="E3" s="50"/>
      <c r="F3" s="50"/>
      <c r="G3" s="5" t="s">
        <v>33</v>
      </c>
      <c r="H3" s="6" t="s">
        <v>34</v>
      </c>
    </row>
    <row r="4" spans="1:8" s="4" customFormat="1" ht="19.5" customHeight="1">
      <c r="A4" s="53" t="s">
        <v>35</v>
      </c>
      <c r="B4" s="53" t="s">
        <v>122</v>
      </c>
      <c r="C4" s="53"/>
      <c r="D4" s="53" t="s">
        <v>18</v>
      </c>
      <c r="E4" s="53" t="s">
        <v>27</v>
      </c>
      <c r="F4" s="53"/>
      <c r="G4" s="53"/>
      <c r="H4" s="53" t="s">
        <v>28</v>
      </c>
    </row>
    <row r="5" spans="1:8" s="4" customFormat="1" ht="19.5" customHeight="1">
      <c r="A5" s="53"/>
      <c r="B5" s="7" t="s">
        <v>16</v>
      </c>
      <c r="C5" s="7" t="s">
        <v>17</v>
      </c>
      <c r="D5" s="53"/>
      <c r="E5" s="7" t="s">
        <v>20</v>
      </c>
      <c r="F5" s="7" t="s">
        <v>49</v>
      </c>
      <c r="G5" s="7" t="s">
        <v>50</v>
      </c>
      <c r="H5" s="53"/>
    </row>
    <row r="6" spans="1:8" s="4" customFormat="1" ht="19.5" customHeight="1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</row>
    <row r="7" spans="1:8" s="12" customFormat="1" ht="19.5" customHeight="1">
      <c r="A7" s="8">
        <v>1</v>
      </c>
      <c r="B7" s="9"/>
      <c r="C7" s="9" t="s">
        <v>18</v>
      </c>
      <c r="D7" s="10">
        <v>3338.7541679999999</v>
      </c>
      <c r="E7" s="10">
        <f>F7+G7</f>
        <v>1364.123472</v>
      </c>
      <c r="F7" s="10">
        <f>F8+F11+F15</f>
        <v>1316.2334719999999</v>
      </c>
      <c r="G7" s="10">
        <v>47.89</v>
      </c>
      <c r="H7" s="10">
        <v>1974.63</v>
      </c>
    </row>
    <row r="8" spans="1:8" s="12" customFormat="1" ht="19.5" customHeight="1">
      <c r="A8" s="8">
        <v>2</v>
      </c>
      <c r="B8" s="9">
        <v>204</v>
      </c>
      <c r="C8" s="9" t="s">
        <v>21</v>
      </c>
      <c r="D8" s="10">
        <f>E8+H8</f>
        <v>3021.7</v>
      </c>
      <c r="E8" s="10">
        <f t="shared" ref="E8:E10" si="0">F8+G8</f>
        <v>1047.07</v>
      </c>
      <c r="F8" s="10">
        <f>F9</f>
        <v>999.18</v>
      </c>
      <c r="G8" s="10">
        <v>47.89</v>
      </c>
      <c r="H8" s="10">
        <v>1974.63</v>
      </c>
    </row>
    <row r="9" spans="1:8" ht="19.5" customHeight="1">
      <c r="A9" s="8">
        <v>3</v>
      </c>
      <c r="B9" s="9">
        <v>20405</v>
      </c>
      <c r="C9" s="9" t="s">
        <v>22</v>
      </c>
      <c r="D9" s="10">
        <f t="shared" ref="D9:D17" si="1">E9+H9</f>
        <v>3021.7</v>
      </c>
      <c r="E9" s="10">
        <f t="shared" si="0"/>
        <v>1047.07</v>
      </c>
      <c r="F9" s="10">
        <f>F10</f>
        <v>999.18</v>
      </c>
      <c r="G9" s="10">
        <v>47.89</v>
      </c>
      <c r="H9" s="10">
        <v>1974.63</v>
      </c>
    </row>
    <row r="10" spans="1:8" s="12" customFormat="1" ht="19.5" customHeight="1">
      <c r="A10" s="8">
        <v>4</v>
      </c>
      <c r="B10" s="9">
        <v>2040550</v>
      </c>
      <c r="C10" s="23" t="s">
        <v>23</v>
      </c>
      <c r="D10" s="10">
        <f t="shared" si="1"/>
        <v>3021.7</v>
      </c>
      <c r="E10" s="10">
        <f t="shared" si="0"/>
        <v>1047.07</v>
      </c>
      <c r="F10" s="10">
        <v>999.18</v>
      </c>
      <c r="G10" s="10">
        <v>47.89</v>
      </c>
      <c r="H10" s="10">
        <v>1974.63</v>
      </c>
    </row>
    <row r="11" spans="1:8" ht="15" customHeight="1">
      <c r="A11" s="8">
        <v>5</v>
      </c>
      <c r="B11" s="23">
        <v>208</v>
      </c>
      <c r="C11" s="28" t="s">
        <v>137</v>
      </c>
      <c r="D11" s="10">
        <f t="shared" si="1"/>
        <v>187.54347200000001</v>
      </c>
      <c r="E11" s="34">
        <f>F11</f>
        <v>187.54347200000001</v>
      </c>
      <c r="F11" s="25">
        <f>F12</f>
        <v>187.54347200000001</v>
      </c>
      <c r="G11" s="10">
        <v>0</v>
      </c>
      <c r="H11" s="10">
        <v>0</v>
      </c>
    </row>
    <row r="12" spans="1:8" ht="15" customHeight="1">
      <c r="A12" s="8">
        <v>6</v>
      </c>
      <c r="B12" s="23">
        <v>20805</v>
      </c>
      <c r="C12" s="28" t="s">
        <v>138</v>
      </c>
      <c r="D12" s="10">
        <f t="shared" si="1"/>
        <v>187.54347200000001</v>
      </c>
      <c r="E12" s="34">
        <f t="shared" ref="E12:E17" si="2">F12</f>
        <v>187.54347200000001</v>
      </c>
      <c r="F12" s="25">
        <f>F13+F14</f>
        <v>187.54347200000001</v>
      </c>
      <c r="G12" s="10">
        <v>0</v>
      </c>
      <c r="H12" s="10">
        <v>0</v>
      </c>
    </row>
    <row r="13" spans="1:8" ht="15" customHeight="1">
      <c r="A13" s="8">
        <v>7</v>
      </c>
      <c r="B13" s="23">
        <v>2080505</v>
      </c>
      <c r="C13" s="28" t="s">
        <v>24</v>
      </c>
      <c r="D13" s="10">
        <f t="shared" si="1"/>
        <v>125.03</v>
      </c>
      <c r="E13" s="34">
        <f t="shared" si="2"/>
        <v>125.03</v>
      </c>
      <c r="F13" s="25">
        <v>125.03</v>
      </c>
      <c r="G13" s="10">
        <v>0</v>
      </c>
      <c r="H13" s="10">
        <v>0</v>
      </c>
    </row>
    <row r="14" spans="1:8" ht="15" customHeight="1">
      <c r="A14" s="8">
        <v>8</v>
      </c>
      <c r="B14" s="23">
        <v>2080506</v>
      </c>
      <c r="C14" s="28" t="s">
        <v>25</v>
      </c>
      <c r="D14" s="10">
        <f t="shared" si="1"/>
        <v>62.513472</v>
      </c>
      <c r="E14" s="34">
        <f t="shared" si="2"/>
        <v>62.513472</v>
      </c>
      <c r="F14" s="25">
        <v>62.513472</v>
      </c>
      <c r="G14" s="10">
        <v>0</v>
      </c>
      <c r="H14" s="10">
        <v>0</v>
      </c>
    </row>
    <row r="15" spans="1:8" ht="15" customHeight="1">
      <c r="A15" s="8">
        <v>9</v>
      </c>
      <c r="B15" s="23">
        <v>221</v>
      </c>
      <c r="C15" s="28" t="s">
        <v>139</v>
      </c>
      <c r="D15" s="10">
        <f t="shared" si="1"/>
        <v>129.51</v>
      </c>
      <c r="E15" s="34">
        <f t="shared" si="2"/>
        <v>129.51</v>
      </c>
      <c r="F15" s="25">
        <f>F16</f>
        <v>129.51</v>
      </c>
      <c r="G15" s="10">
        <v>0</v>
      </c>
      <c r="H15" s="10">
        <v>0</v>
      </c>
    </row>
    <row r="16" spans="1:8" ht="15" customHeight="1">
      <c r="A16" s="8">
        <v>10</v>
      </c>
      <c r="B16" s="26">
        <v>22102</v>
      </c>
      <c r="C16" s="28" t="s">
        <v>140</v>
      </c>
      <c r="D16" s="10">
        <f t="shared" si="1"/>
        <v>129.51</v>
      </c>
      <c r="E16" s="34">
        <f t="shared" si="2"/>
        <v>129.51</v>
      </c>
      <c r="F16" s="25">
        <f>F17</f>
        <v>129.51</v>
      </c>
      <c r="G16" s="10">
        <v>0</v>
      </c>
      <c r="H16" s="10">
        <v>0</v>
      </c>
    </row>
    <row r="17" spans="1:8" ht="15" customHeight="1">
      <c r="A17" s="8">
        <v>11</v>
      </c>
      <c r="B17" s="28">
        <v>2210201</v>
      </c>
      <c r="C17" s="28" t="s">
        <v>119</v>
      </c>
      <c r="D17" s="10">
        <f t="shared" si="1"/>
        <v>129.51</v>
      </c>
      <c r="E17" s="34">
        <f t="shared" si="2"/>
        <v>129.51</v>
      </c>
      <c r="F17" s="25">
        <v>129.51</v>
      </c>
      <c r="G17" s="10">
        <v>0</v>
      </c>
      <c r="H17" s="10">
        <v>0</v>
      </c>
    </row>
    <row r="18" spans="1:8" ht="15" customHeight="1">
      <c r="A18" s="19" t="s">
        <v>151</v>
      </c>
    </row>
  </sheetData>
  <mergeCells count="7">
    <mergeCell ref="A4:A5"/>
    <mergeCell ref="A2:H2"/>
    <mergeCell ref="A3:F3"/>
    <mergeCell ref="B4:C4"/>
    <mergeCell ref="D4:D5"/>
    <mergeCell ref="E4:G4"/>
    <mergeCell ref="H4:H5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4" sqref="A24"/>
    </sheetView>
  </sheetViews>
  <sheetFormatPr defaultColWidth="8.88671875" defaultRowHeight="15" customHeight="1"/>
  <cols>
    <col min="1" max="1" width="7.109375" style="4" customWidth="1"/>
    <col min="2" max="2" width="28.5546875" style="4" customWidth="1"/>
    <col min="3" max="3" width="35.6640625" style="4" customWidth="1"/>
    <col min="4" max="6" width="28.5546875" style="4" customWidth="1"/>
    <col min="7" max="16384" width="8.88671875" style="11"/>
  </cols>
  <sheetData>
    <row r="1" spans="1:6" ht="14.4">
      <c r="A1" s="3"/>
      <c r="F1" s="4" t="s">
        <v>144</v>
      </c>
    </row>
    <row r="2" spans="1:6" s="35" customFormat="1" ht="25.8">
      <c r="A2" s="46" t="s">
        <v>143</v>
      </c>
      <c r="B2" s="46"/>
      <c r="C2" s="46"/>
      <c r="D2" s="46"/>
      <c r="E2" s="46"/>
      <c r="F2" s="46"/>
    </row>
    <row r="3" spans="1:6" s="4" customFormat="1" ht="14.4">
      <c r="A3" s="49" t="s">
        <v>72</v>
      </c>
      <c r="B3" s="50"/>
      <c r="C3" s="50"/>
      <c r="D3" s="50"/>
      <c r="E3" s="5" t="s">
        <v>33</v>
      </c>
      <c r="F3" s="6" t="s">
        <v>34</v>
      </c>
    </row>
    <row r="4" spans="1:6" s="4" customFormat="1" ht="14.4">
      <c r="A4" s="53" t="s">
        <v>35</v>
      </c>
      <c r="B4" s="53" t="s">
        <v>47</v>
      </c>
      <c r="C4" s="53"/>
      <c r="D4" s="53" t="s">
        <v>48</v>
      </c>
      <c r="E4" s="53"/>
      <c r="F4" s="53"/>
    </row>
    <row r="5" spans="1:6" s="4" customFormat="1" ht="14.4">
      <c r="A5" s="53"/>
      <c r="B5" s="7" t="s">
        <v>16</v>
      </c>
      <c r="C5" s="7" t="s">
        <v>17</v>
      </c>
      <c r="D5" s="7" t="s">
        <v>18</v>
      </c>
      <c r="E5" s="7" t="s">
        <v>49</v>
      </c>
      <c r="F5" s="7" t="s">
        <v>50</v>
      </c>
    </row>
    <row r="6" spans="1:6" s="4" customFormat="1" ht="14.4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</row>
    <row r="7" spans="1:6" s="12" customFormat="1" ht="14.4">
      <c r="A7" s="8">
        <v>1</v>
      </c>
      <c r="B7" s="9"/>
      <c r="C7" s="9" t="s">
        <v>18</v>
      </c>
      <c r="D7" s="10">
        <v>1364.1241680000001</v>
      </c>
      <c r="E7" s="10">
        <v>1316.2324039999999</v>
      </c>
      <c r="F7" s="10">
        <v>47.891764000000002</v>
      </c>
    </row>
    <row r="8" spans="1:6" s="12" customFormat="1" ht="14.4">
      <c r="A8" s="8">
        <v>2</v>
      </c>
      <c r="B8" s="9">
        <v>301</v>
      </c>
      <c r="C8" s="9" t="s">
        <v>51</v>
      </c>
      <c r="D8" s="10">
        <v>1341.465236</v>
      </c>
      <c r="E8" s="10">
        <v>1311.8708360000001</v>
      </c>
      <c r="F8" s="10">
        <v>29.5944</v>
      </c>
    </row>
    <row r="9" spans="1:6" ht="14.4">
      <c r="A9" s="8">
        <v>3</v>
      </c>
      <c r="B9" s="9">
        <v>30101</v>
      </c>
      <c r="C9" s="9" t="s">
        <v>52</v>
      </c>
      <c r="D9" s="10">
        <v>259.19880000000001</v>
      </c>
      <c r="E9" s="10">
        <v>259.19880000000001</v>
      </c>
      <c r="F9" s="10">
        <v>0</v>
      </c>
    </row>
    <row r="10" spans="1:6" ht="14.4">
      <c r="A10" s="8">
        <v>4</v>
      </c>
      <c r="B10" s="9">
        <v>30102</v>
      </c>
      <c r="C10" s="9" t="s">
        <v>53</v>
      </c>
      <c r="D10" s="10">
        <v>125.57940000000001</v>
      </c>
      <c r="E10" s="10">
        <v>125.57940000000001</v>
      </c>
      <c r="F10" s="10">
        <v>0</v>
      </c>
    </row>
    <row r="11" spans="1:6" ht="14.4">
      <c r="A11" s="8">
        <v>5</v>
      </c>
      <c r="B11" s="9">
        <v>30106</v>
      </c>
      <c r="C11" s="9" t="s">
        <v>54</v>
      </c>
      <c r="D11" s="10">
        <v>29.5944</v>
      </c>
      <c r="E11" s="10">
        <v>0</v>
      </c>
      <c r="F11" s="10">
        <v>29.5944</v>
      </c>
    </row>
    <row r="12" spans="1:6" ht="14.4">
      <c r="A12" s="8">
        <v>6</v>
      </c>
      <c r="B12" s="9">
        <v>30107</v>
      </c>
      <c r="C12" s="9" t="s">
        <v>55</v>
      </c>
      <c r="D12" s="10">
        <v>532.47829999999999</v>
      </c>
      <c r="E12" s="10">
        <v>532.47829999999999</v>
      </c>
      <c r="F12" s="10">
        <v>0</v>
      </c>
    </row>
    <row r="13" spans="1:6" ht="14.4">
      <c r="A13" s="8">
        <v>7</v>
      </c>
      <c r="B13" s="9">
        <v>30108</v>
      </c>
      <c r="C13" s="9" t="s">
        <v>56</v>
      </c>
      <c r="D13" s="10">
        <v>125.026944</v>
      </c>
      <c r="E13" s="10">
        <v>125.026944</v>
      </c>
      <c r="F13" s="10">
        <v>0</v>
      </c>
    </row>
    <row r="14" spans="1:6" ht="14.4">
      <c r="A14" s="8">
        <v>8</v>
      </c>
      <c r="B14" s="9">
        <v>30109</v>
      </c>
      <c r="C14" s="9" t="s">
        <v>57</v>
      </c>
      <c r="D14" s="10">
        <v>62.513472</v>
      </c>
      <c r="E14" s="10">
        <v>62.513472</v>
      </c>
      <c r="F14" s="10">
        <v>0</v>
      </c>
    </row>
    <row r="15" spans="1:6" ht="14.4">
      <c r="A15" s="8">
        <v>9</v>
      </c>
      <c r="B15" s="9">
        <v>30110</v>
      </c>
      <c r="C15" s="9" t="s">
        <v>58</v>
      </c>
      <c r="D15" s="10">
        <v>70.531019999999998</v>
      </c>
      <c r="E15" s="10">
        <v>70.531019999999998</v>
      </c>
      <c r="F15" s="10">
        <v>0</v>
      </c>
    </row>
    <row r="16" spans="1:6" ht="14.4">
      <c r="A16" s="8">
        <v>10</v>
      </c>
      <c r="B16" s="9">
        <v>30112</v>
      </c>
      <c r="C16" s="9" t="s">
        <v>59</v>
      </c>
      <c r="D16" s="10">
        <v>7.0328999999999997</v>
      </c>
      <c r="E16" s="10">
        <v>7.0328999999999997</v>
      </c>
      <c r="F16" s="10">
        <v>0</v>
      </c>
    </row>
    <row r="17" spans="1:6" ht="14.4">
      <c r="A17" s="8">
        <v>11</v>
      </c>
      <c r="B17" s="9">
        <v>30113</v>
      </c>
      <c r="C17" s="9" t="s">
        <v>26</v>
      </c>
      <c r="D17" s="10">
        <v>129.51</v>
      </c>
      <c r="E17" s="10">
        <v>129.51</v>
      </c>
      <c r="F17" s="10">
        <v>0</v>
      </c>
    </row>
    <row r="18" spans="1:6" ht="14.4">
      <c r="A18" s="8">
        <v>12</v>
      </c>
      <c r="B18" s="9">
        <v>302</v>
      </c>
      <c r="C18" s="9" t="s">
        <v>60</v>
      </c>
      <c r="D18" s="10">
        <v>18.297364000000002</v>
      </c>
      <c r="E18" s="10">
        <v>0</v>
      </c>
      <c r="F18" s="10">
        <v>18.297364000000002</v>
      </c>
    </row>
    <row r="19" spans="1:6" ht="14.4">
      <c r="A19" s="8">
        <v>13</v>
      </c>
      <c r="B19" s="9">
        <v>30228</v>
      </c>
      <c r="C19" s="9" t="s">
        <v>61</v>
      </c>
      <c r="D19" s="10">
        <v>10.577363999999999</v>
      </c>
      <c r="E19" s="10">
        <v>0</v>
      </c>
      <c r="F19" s="10">
        <v>10.577363999999999</v>
      </c>
    </row>
    <row r="20" spans="1:6" ht="14.4">
      <c r="A20" s="8">
        <v>14</v>
      </c>
      <c r="B20" s="9">
        <v>30239</v>
      </c>
      <c r="C20" s="9" t="s">
        <v>62</v>
      </c>
      <c r="D20" s="10">
        <v>6.5</v>
      </c>
      <c r="E20" s="10">
        <v>0</v>
      </c>
      <c r="F20" s="10">
        <v>6.5</v>
      </c>
    </row>
    <row r="21" spans="1:6" ht="14.4">
      <c r="A21" s="8">
        <v>15</v>
      </c>
      <c r="B21" s="9">
        <v>30299</v>
      </c>
      <c r="C21" s="9" t="s">
        <v>63</v>
      </c>
      <c r="D21" s="10">
        <v>1.22</v>
      </c>
      <c r="E21" s="10">
        <v>0</v>
      </c>
      <c r="F21" s="10">
        <v>1.22</v>
      </c>
    </row>
    <row r="22" spans="1:6" ht="14.4">
      <c r="A22" s="8">
        <v>16</v>
      </c>
      <c r="B22" s="9">
        <v>303</v>
      </c>
      <c r="C22" s="9" t="s">
        <v>64</v>
      </c>
      <c r="D22" s="10">
        <v>4.3615680000000001</v>
      </c>
      <c r="E22" s="10">
        <v>4.3615680000000001</v>
      </c>
      <c r="F22" s="10">
        <v>0</v>
      </c>
    </row>
    <row r="23" spans="1:6" s="12" customFormat="1" ht="14.4">
      <c r="A23" s="8">
        <v>17</v>
      </c>
      <c r="B23" s="9">
        <v>30307</v>
      </c>
      <c r="C23" s="9" t="s">
        <v>65</v>
      </c>
      <c r="D23" s="10">
        <v>4.3615680000000001</v>
      </c>
      <c r="E23" s="10">
        <v>4.3615680000000001</v>
      </c>
      <c r="F23" s="10">
        <v>0</v>
      </c>
    </row>
    <row r="24" spans="1:6" ht="14.4">
      <c r="A24" s="19" t="s">
        <v>151</v>
      </c>
    </row>
    <row r="25" spans="1:6" ht="14.4"/>
    <row r="26" spans="1:6" ht="14.4"/>
  </sheetData>
  <mergeCells count="5">
    <mergeCell ref="A2:F2"/>
    <mergeCell ref="A3:D3"/>
    <mergeCell ref="A4:A5"/>
    <mergeCell ref="B4:C4"/>
    <mergeCell ref="D4:F4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3" sqref="A13"/>
    </sheetView>
  </sheetViews>
  <sheetFormatPr defaultColWidth="8.88671875" defaultRowHeight="15" customHeight="1"/>
  <cols>
    <col min="1" max="1" width="7.109375" style="4" customWidth="1"/>
    <col min="2" max="2" width="28.5546875" style="4" customWidth="1"/>
    <col min="3" max="3" width="42.88671875" style="4" customWidth="1"/>
    <col min="4" max="6" width="28.5546875" style="4" customWidth="1"/>
    <col min="7" max="16384" width="8.88671875" style="11"/>
  </cols>
  <sheetData>
    <row r="1" spans="1:6" ht="14.4">
      <c r="A1" s="3"/>
      <c r="F1" s="4" t="s">
        <v>146</v>
      </c>
    </row>
    <row r="2" spans="1:6" s="4" customFormat="1" ht="25.8">
      <c r="A2" s="46" t="s">
        <v>145</v>
      </c>
      <c r="B2" s="46"/>
      <c r="C2" s="46"/>
      <c r="D2" s="46"/>
      <c r="E2" s="46"/>
      <c r="F2" s="46"/>
    </row>
    <row r="3" spans="1:6" s="4" customFormat="1" ht="14.4">
      <c r="A3" s="49" t="s">
        <v>72</v>
      </c>
      <c r="B3" s="50"/>
      <c r="C3" s="50"/>
      <c r="D3" s="50"/>
      <c r="E3" s="5" t="s">
        <v>33</v>
      </c>
      <c r="F3" s="6" t="s">
        <v>34</v>
      </c>
    </row>
    <row r="4" spans="1:6" s="4" customFormat="1" ht="14.4">
      <c r="A4" s="53" t="s">
        <v>35</v>
      </c>
      <c r="B4" s="53" t="s">
        <v>66</v>
      </c>
      <c r="C4" s="53"/>
      <c r="D4" s="53" t="s">
        <v>67</v>
      </c>
      <c r="E4" s="53"/>
      <c r="F4" s="53"/>
    </row>
    <row r="5" spans="1:6" s="4" customFormat="1" ht="14.4">
      <c r="A5" s="53"/>
      <c r="B5" s="7" t="s">
        <v>16</v>
      </c>
      <c r="C5" s="7" t="s">
        <v>17</v>
      </c>
      <c r="D5" s="7" t="s">
        <v>18</v>
      </c>
      <c r="E5" s="7" t="s">
        <v>49</v>
      </c>
      <c r="F5" s="7" t="s">
        <v>50</v>
      </c>
    </row>
    <row r="6" spans="1:6" s="4" customFormat="1" ht="14.4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</row>
    <row r="7" spans="1:6" s="12" customFormat="1" ht="14.4">
      <c r="A7" s="8">
        <v>1</v>
      </c>
      <c r="B7" s="9"/>
      <c r="C7" s="9" t="s">
        <v>18</v>
      </c>
      <c r="D7" s="10">
        <v>1364.1241680000001</v>
      </c>
      <c r="E7" s="10">
        <v>1316.2324039999999</v>
      </c>
      <c r="F7" s="10">
        <v>47.891764000000002</v>
      </c>
    </row>
    <row r="8" spans="1:6" s="12" customFormat="1" ht="14.4">
      <c r="A8" s="8">
        <v>2</v>
      </c>
      <c r="B8" s="9">
        <v>505</v>
      </c>
      <c r="C8" s="9" t="s">
        <v>68</v>
      </c>
      <c r="D8" s="10">
        <v>1359.7626</v>
      </c>
      <c r="E8" s="10">
        <v>1311.8708360000001</v>
      </c>
      <c r="F8" s="10">
        <v>47.891764000000002</v>
      </c>
    </row>
    <row r="9" spans="1:6" ht="14.4">
      <c r="A9" s="8">
        <v>3</v>
      </c>
      <c r="B9" s="9">
        <v>50501</v>
      </c>
      <c r="C9" s="9" t="s">
        <v>51</v>
      </c>
      <c r="D9" s="10">
        <v>1341.465236</v>
      </c>
      <c r="E9" s="10">
        <v>1311.8708360000001</v>
      </c>
      <c r="F9" s="10">
        <v>29.5944</v>
      </c>
    </row>
    <row r="10" spans="1:6" ht="14.4">
      <c r="A10" s="8">
        <v>4</v>
      </c>
      <c r="B10" s="9">
        <v>50502</v>
      </c>
      <c r="C10" s="9" t="s">
        <v>60</v>
      </c>
      <c r="D10" s="10">
        <v>18.297364000000002</v>
      </c>
      <c r="E10" s="10">
        <v>0</v>
      </c>
      <c r="F10" s="10">
        <v>18.297364000000002</v>
      </c>
    </row>
    <row r="11" spans="1:6" ht="14.4">
      <c r="A11" s="8">
        <v>5</v>
      </c>
      <c r="B11" s="9">
        <v>509</v>
      </c>
      <c r="C11" s="9" t="s">
        <v>64</v>
      </c>
      <c r="D11" s="10">
        <v>4.3615680000000001</v>
      </c>
      <c r="E11" s="10">
        <v>4.3615680000000001</v>
      </c>
      <c r="F11" s="10">
        <v>0</v>
      </c>
    </row>
    <row r="12" spans="1:6" s="12" customFormat="1" ht="14.4">
      <c r="A12" s="8">
        <v>6</v>
      </c>
      <c r="B12" s="9">
        <v>50901</v>
      </c>
      <c r="C12" s="9" t="s">
        <v>69</v>
      </c>
      <c r="D12" s="10">
        <v>4.3615680000000001</v>
      </c>
      <c r="E12" s="10">
        <v>4.3615680000000001</v>
      </c>
      <c r="F12" s="10">
        <v>0</v>
      </c>
    </row>
    <row r="13" spans="1:6" ht="14.4">
      <c r="A13" s="19" t="s">
        <v>151</v>
      </c>
    </row>
    <row r="14" spans="1:6" ht="14.4"/>
    <row r="15" spans="1:6" ht="14.4"/>
    <row r="16" spans="1:6" ht="14.4"/>
    <row r="17" ht="14.4"/>
    <row r="18" ht="14.4"/>
    <row r="19" ht="14.4"/>
  </sheetData>
  <mergeCells count="5">
    <mergeCell ref="A2:F2"/>
    <mergeCell ref="A3:D3"/>
    <mergeCell ref="A4:A5"/>
    <mergeCell ref="B4:C4"/>
    <mergeCell ref="D4:F4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A10" sqref="A10"/>
    </sheetView>
  </sheetViews>
  <sheetFormatPr defaultColWidth="8.88671875" defaultRowHeight="15" customHeight="1"/>
  <cols>
    <col min="1" max="1" width="7.109375" style="4" customWidth="1"/>
    <col min="2" max="2" width="28.5546875" style="4" customWidth="1"/>
    <col min="3" max="3" width="50" style="4" customWidth="1"/>
    <col min="4" max="6" width="28.5546875" style="4" customWidth="1"/>
    <col min="7" max="16384" width="8.88671875" style="11"/>
  </cols>
  <sheetData>
    <row r="1" spans="1:6" ht="15" customHeight="1">
      <c r="A1" s="3"/>
      <c r="F1" s="4" t="s">
        <v>149</v>
      </c>
    </row>
    <row r="2" spans="1:6" s="4" customFormat="1" ht="40.5" customHeight="1">
      <c r="A2" s="46" t="s">
        <v>147</v>
      </c>
      <c r="B2" s="46"/>
      <c r="C2" s="46"/>
      <c r="D2" s="46"/>
      <c r="E2" s="46"/>
      <c r="F2" s="46"/>
    </row>
    <row r="3" spans="1:6" s="4" customFormat="1" ht="18" customHeight="1">
      <c r="A3" s="49" t="s">
        <v>72</v>
      </c>
      <c r="B3" s="50"/>
      <c r="C3" s="50"/>
      <c r="D3" s="50"/>
      <c r="E3" s="5" t="s">
        <v>33</v>
      </c>
      <c r="F3" s="6" t="s">
        <v>34</v>
      </c>
    </row>
    <row r="4" spans="1:6" s="4" customFormat="1" ht="19.5" customHeight="1">
      <c r="A4" s="53" t="s">
        <v>35</v>
      </c>
      <c r="B4" s="53" t="s">
        <v>122</v>
      </c>
      <c r="C4" s="53"/>
      <c r="D4" s="53" t="s">
        <v>18</v>
      </c>
      <c r="E4" s="53" t="s">
        <v>27</v>
      </c>
      <c r="F4" s="53" t="s">
        <v>28</v>
      </c>
    </row>
    <row r="5" spans="1:6" s="4" customFormat="1" ht="19.5" customHeight="1">
      <c r="A5" s="53"/>
      <c r="B5" s="7" t="s">
        <v>16</v>
      </c>
      <c r="C5" s="7" t="s">
        <v>17</v>
      </c>
      <c r="D5" s="53"/>
      <c r="E5" s="53"/>
      <c r="F5" s="53"/>
    </row>
    <row r="6" spans="1:6" s="4" customFormat="1" ht="19.5" customHeight="1">
      <c r="A6" s="7" t="s">
        <v>40</v>
      </c>
      <c r="B6" s="7">
        <v>1</v>
      </c>
      <c r="C6" s="7">
        <v>2</v>
      </c>
      <c r="D6" s="7">
        <v>3</v>
      </c>
      <c r="E6" s="7">
        <v>4</v>
      </c>
      <c r="F6" s="7">
        <v>5</v>
      </c>
    </row>
    <row r="7" spans="1:6" s="12" customFormat="1" ht="15" customHeight="1">
      <c r="A7" s="8">
        <v>1</v>
      </c>
      <c r="B7" s="9"/>
      <c r="C7" s="9" t="s">
        <v>18</v>
      </c>
      <c r="D7" s="10">
        <v>0</v>
      </c>
      <c r="E7" s="10">
        <v>0</v>
      </c>
      <c r="F7" s="10">
        <v>0</v>
      </c>
    </row>
    <row r="8" spans="1:6" s="12" customFormat="1" ht="15" customHeight="1">
      <c r="A8" s="8"/>
      <c r="B8" s="9"/>
      <c r="C8" s="9"/>
      <c r="D8" s="10"/>
      <c r="E8" s="10"/>
      <c r="F8" s="10"/>
    </row>
    <row r="9" spans="1:6" s="12" customFormat="1" ht="15" customHeight="1">
      <c r="A9" s="8"/>
      <c r="B9" s="9"/>
      <c r="C9" s="9"/>
      <c r="D9" s="10"/>
      <c r="E9" s="10"/>
      <c r="F9" s="10"/>
    </row>
    <row r="10" spans="1:6" ht="15" customHeight="1">
      <c r="A10" s="4" t="s">
        <v>152</v>
      </c>
    </row>
  </sheetData>
  <mergeCells count="7">
    <mergeCell ref="A4:A5"/>
    <mergeCell ref="F4:F5"/>
    <mergeCell ref="A2:F2"/>
    <mergeCell ref="A3:D3"/>
    <mergeCell ref="B4:C4"/>
    <mergeCell ref="D4:D5"/>
    <mergeCell ref="E4:E5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00 - 预算批复封面</vt:lpstr>
      <vt:lpstr>01 - 收支预算总表</vt:lpstr>
      <vt:lpstr>02 - 收入预算总表</vt:lpstr>
      <vt:lpstr>03 - 支出预算总表</vt:lpstr>
      <vt:lpstr>04 - 财政拨款收支预算表</vt:lpstr>
      <vt:lpstr>05 - 一般公共预算支出表</vt:lpstr>
      <vt:lpstr>06-一般公共预算财政拨款基本支出表（部门经济分类）</vt:lpstr>
      <vt:lpstr>07-一般公共预算财政拨款基本支出表（政府经济分类）</vt:lpstr>
      <vt:lpstr>08 - 政府性基金预算支出表</vt:lpstr>
      <vt:lpstr>09-部门预算财政拨款“三公”经费支出表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modified xsi:type="dcterms:W3CDTF">2025-03-14T05:30:15Z</dcterms:modified>
</cp:coreProperties>
</file>